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2720" windowHeight="11480"/>
  </bookViews>
  <sheets>
    <sheet name="总基线特征" sheetId="1" r:id="rId1"/>
    <sheet name="导出计数_年龄段" sheetId="3" r:id="rId2"/>
    <sheet name="患者类型" sheetId="2" r:id="rId3"/>
  </sheets>
  <definedNames>
    <definedName name="_xlnm._FilterDatabase" localSheetId="0" hidden="1">总基线特征!$A$1:$Q$94</definedName>
    <definedName name="_xlnm._FilterDatabase" localSheetId="1" hidden="1">导出计数_年龄段!$A$1:$C$76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<sst xmlns="http://schemas.openxmlformats.org/spreadsheetml/2006/main" count="1239" uniqueCount="766">
  <si>
    <t>序号</t>
  </si>
  <si>
    <t>第一作者</t>
  </si>
  <si>
    <t>发表年份</t>
  </si>
  <si>
    <t>研究国家</t>
  </si>
  <si>
    <t>性别</t>
  </si>
  <si>
    <t>年龄段</t>
  </si>
  <si>
    <t>研究人群</t>
  </si>
  <si>
    <t>总样本量</t>
  </si>
  <si>
    <t>干预组</t>
  </si>
  <si>
    <t>对照组</t>
  </si>
  <si>
    <t>结果指标</t>
  </si>
  <si>
    <t>麻醉方式(BIS监测)</t>
  </si>
  <si>
    <t>全身麻醉药物</t>
  </si>
  <si>
    <t>主要全身麻醉药物</t>
  </si>
  <si>
    <t>截图备注</t>
  </si>
  <si>
    <t>全身麻醉药物-EN</t>
  </si>
  <si>
    <t>主要全身麻醉药物-EN</t>
  </si>
  <si>
    <t>全文链接</t>
  </si>
  <si>
    <t>Assare et al.</t>
  </si>
  <si>
    <r>
      <rPr>
        <sz val="11"/>
        <color theme="1"/>
        <rFont val="宋体"/>
        <charset val="134"/>
      </rPr>
      <t>瑞典</t>
    </r>
  </si>
  <si>
    <r>
      <rPr>
        <sz val="11"/>
        <color theme="1"/>
        <rFont val="宋体"/>
        <charset val="134"/>
      </rPr>
      <t>全人群</t>
    </r>
  </si>
  <si>
    <r>
      <rPr>
        <sz val="11"/>
        <color theme="1"/>
        <rFont val="Times New Roman"/>
        <charset val="134"/>
      </rPr>
      <t>18-65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</si>
  <si>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</si>
  <si>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全身麻醉-静脉麻醉+吸入麻醉</t>
  </si>
  <si>
    <t>丙泊酚、芬太尼、七氟烷、利多卡因</t>
  </si>
  <si>
    <t>丙泊酚、七氟烷</t>
  </si>
  <si>
    <t>Propofol; Fentanyl; Sevoflurane; Lidocaine</t>
  </si>
  <si>
    <t>Propofol; Sevoflurane</t>
  </si>
  <si>
    <t>Sevoflurane requirements during ambulatory surgery: a clinical study with and without AEP‐index guidance (wiley.com)</t>
  </si>
  <si>
    <t>Bannister et al.</t>
  </si>
  <si>
    <t>美国</t>
  </si>
  <si>
    <r>
      <rPr>
        <sz val="11"/>
        <color theme="1"/>
        <rFont val="Times New Roman"/>
        <charset val="134"/>
      </rPr>
      <t>0-18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</si>
  <si>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</si>
  <si>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全身麻醉（静脉麻醉+吸入麻醉）+局部麻醉（椎管内麻醉）</t>
  </si>
  <si>
    <t>七氟烷、一氧化二氮、硫醇、吗啡、布比卡因、米达唑仑</t>
  </si>
  <si>
    <t>七氟烷</t>
  </si>
  <si>
    <t>Sevoflurane; N2O，Nitrous Oxide; Sulfentanil; Morphine; Bupivacaine; Midazolam</t>
  </si>
  <si>
    <t>Sevoflurane; Midazolam; Bupivacaine</t>
  </si>
  <si>
    <t>The Effect of Bispectral Index Monitoring on Anesthetic Use... : Anesthesia &amp; Analgesia (lww.com)</t>
  </si>
  <si>
    <t>Basar et al.</t>
  </si>
  <si>
    <r>
      <rPr>
        <sz val="11"/>
        <color theme="1"/>
        <rFont val="宋体"/>
        <charset val="134"/>
      </rPr>
      <t>土耳其</t>
    </r>
  </si>
  <si>
    <r>
      <rPr>
        <sz val="11"/>
        <color theme="1"/>
        <rFont val="Times New Roman"/>
        <charset val="134"/>
      </rPr>
      <t>41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</si>
  <si>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睁眼时间</t>
    </r>
  </si>
  <si>
    <t>地西泮、芬太尼、硫酸硫喷妥钠、罗库溴铵、七氟烷</t>
  </si>
  <si>
    <t>Diazepam; Fentanyl; Thiopental; Rocuronium; Sevoflurane</t>
  </si>
  <si>
    <t>Sevoflurane</t>
  </si>
  <si>
    <t>Sci-Hub | Effect of bispectral index monitoring on sevoflurane consumption | 10.1097/00003643-200305000-00008 (hkvisa.net)</t>
  </si>
  <si>
    <t>Boztug et al.</t>
  </si>
  <si>
    <r>
      <rPr>
        <sz val="11"/>
        <color theme="1"/>
        <rFont val="Times New Roman"/>
        <charset val="134"/>
      </rPr>
      <t>18-75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</si>
  <si>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</si>
  <si>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米达唑仑、硫酸硫喷妥钠、芬太尼、七氟烷、顺式阿曲库铵</t>
  </si>
  <si>
    <t>Midazolam; Thiopental; Fentanyl; Sevoflurane; Cisatracurium</t>
  </si>
  <si>
    <t>Does Using the Bispectral Index (BIS) During Craniotomy Affe... : Journal of Neurosurgical Anesthesiology (lww.com)</t>
  </si>
  <si>
    <t>Bresil et al.</t>
  </si>
  <si>
    <r>
      <rPr>
        <sz val="11"/>
        <color theme="1"/>
        <rFont val="宋体"/>
        <charset val="134"/>
      </rPr>
      <t>丹麦</t>
    </r>
  </si>
  <si>
    <r>
      <rPr>
        <sz val="11"/>
        <color theme="1"/>
        <rFont val="Times New Roman"/>
        <charset val="134"/>
      </rPr>
      <t>1-65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</si>
  <si>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</si>
  <si>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全身麻醉-静脉麻醉</t>
  </si>
  <si>
    <t>丙泊酚、瑞芬太尼、利多卡因、芬太尼、对乙酰氨基酚、利多卡因、普利卡因</t>
  </si>
  <si>
    <t>丙泊酚</t>
  </si>
  <si>
    <t>Propofol; Remifentanil；Lidocaine; Fentanyl; Paracetamol; Lidocaine; Prilocaine</t>
  </si>
  <si>
    <t>Propofol; Remifentanil</t>
  </si>
  <si>
    <t>Impact of Bispectral Index for monitoring propofol remifentanil anaesthesia. A randomised clinical trial (wiley.com)</t>
  </si>
  <si>
    <t>Brown et al.</t>
  </si>
  <si>
    <r>
      <rPr>
        <sz val="11"/>
        <color theme="1"/>
        <rFont val="宋体"/>
        <charset val="134"/>
      </rPr>
      <t>美国</t>
    </r>
  </si>
  <si>
    <r>
      <rPr>
        <sz val="11"/>
        <color theme="1"/>
        <rFont val="Times New Roman"/>
        <charset val="134"/>
      </rPr>
      <t>≥65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</si>
  <si>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死亡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</si>
  <si>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局部麻醉（神经阻滞麻醉）</t>
  </si>
  <si>
    <t>布比卡因、丙泊酚</t>
  </si>
  <si>
    <t>Bupivacaine; Propofol</t>
  </si>
  <si>
    <t>Propofol</t>
  </si>
  <si>
    <t>https://pubmed.ncbi.nlm.nih.gov/34666346/</t>
  </si>
  <si>
    <t>Spinal Anesthesia with Targeted Sedation based on Bispectral Index Values Compared with General Anesthesia with Masked Bispectral Index Values to Reduce Delirium: The SHARP Randomized Controlled Trial</t>
  </si>
  <si>
    <t>Bruhn et al.</t>
  </si>
  <si>
    <r>
      <rPr>
        <sz val="11"/>
        <color theme="1"/>
        <rFont val="宋体"/>
        <charset val="134"/>
      </rPr>
      <t>德国</t>
    </r>
  </si>
  <si>
    <r>
      <rPr>
        <sz val="11"/>
        <color theme="1"/>
        <rFont val="Times New Roman"/>
        <charset val="134"/>
      </rPr>
      <t>18-80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</si>
  <si>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</si>
  <si>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米达唑仑、瑞芬太尼、丙泊酚、顺式阿曲库铵、地氟烷</t>
  </si>
  <si>
    <t>丙泊酚、地氟烷</t>
  </si>
  <si>
    <t xml:space="preserve"> Midazolam；Remifentanil；Propofol；Cisatracurium；Desflurane </t>
  </si>
  <si>
    <t xml:space="preserve">Propofol；Desflurane </t>
  </si>
  <si>
    <t>https://pubmed.ncbi.nlm.nih.gov/15516347/</t>
  </si>
  <si>
    <t>Bispectral index and A-line AAI index as guidance for desflurane-remifentanil  anaesthesia compared with a standard practice group: a multicentre study</t>
  </si>
  <si>
    <t>Chan et al.</t>
  </si>
  <si>
    <r>
      <rPr>
        <sz val="11"/>
        <color theme="1"/>
        <rFont val="宋体"/>
        <charset val="134"/>
      </rPr>
      <t>中国</t>
    </r>
  </si>
  <si>
    <r>
      <rPr>
        <sz val="11"/>
        <color theme="1"/>
        <rFont val="Times New Roman"/>
        <charset val="134"/>
      </rPr>
      <t>&gt;60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</si>
  <si>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</si>
  <si>
    <t>丙泊酚、芬太尼、米达唑仑、一氧化二氮</t>
  </si>
  <si>
    <t>Propofol；Fentanyl；Midazolam；Nitrous Oxide</t>
  </si>
  <si>
    <t>https://pubmed.ncbi.nlm.nih.gov/23027226/</t>
  </si>
  <si>
    <t>BIS-guided anesthesia decreases postoperative delirium and cognitive decline</t>
  </si>
  <si>
    <t>DeWitt</t>
  </si>
  <si>
    <r>
      <rPr>
        <sz val="11"/>
        <color theme="1"/>
        <rFont val="Times New Roman"/>
        <charset val="134"/>
      </rPr>
      <t>37-63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</si>
  <si>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</si>
  <si>
    <t>丙泊酚、利多卡因</t>
  </si>
  <si>
    <t>Propofol；Lidocaine</t>
  </si>
  <si>
    <t>https://pubmed.ncbi.nlm.nih.gov/18274899/</t>
  </si>
  <si>
    <t>Bispectral index monitoring for nurse-administered propofol sedation during upper endoscopic ultrasound: a prospective, randomized controlled trial.</t>
  </si>
  <si>
    <t>Ellerkmann et al.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</si>
  <si>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</si>
  <si>
    <t>丙泊酚、瑞芬太尼</t>
  </si>
  <si>
    <t>Propofol；Remifentanil</t>
  </si>
  <si>
    <t>https://pubmed.ncbi.nlm.nih.gov/20191792/</t>
  </si>
  <si>
    <t>The Entropy Module and Bispectral Index as guidance for propofol-remifentanil anaesthesia in combination with regional anaesthesia compared with a standard clinical practice group.</t>
  </si>
  <si>
    <t>Guo et al.</t>
  </si>
  <si>
    <t>https://pubmed.ncbi.nlm.nih.gov/26214438/</t>
  </si>
  <si>
    <t>Bispectral index for monitoring anesthetic depth in patients with severe burns receiving target-controlled infusion of remifentanil and propofol</t>
  </si>
  <si>
    <t>Ibraheim et al.</t>
  </si>
  <si>
    <r>
      <rPr>
        <sz val="11"/>
        <color theme="1"/>
        <rFont val="宋体"/>
        <charset val="134"/>
      </rPr>
      <t>沙特阿拉伯</t>
    </r>
  </si>
  <si>
    <r>
      <rPr>
        <sz val="11"/>
        <color theme="1"/>
        <rFont val="Times New Roman"/>
        <charset val="134"/>
      </rPr>
      <t>34.5-46.5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</si>
  <si>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预测意识恢复</t>
    </r>
  </si>
  <si>
    <t>七氟烷、丙泊酚、芬太尼</t>
  </si>
  <si>
    <t>Sevoflurane；Propofol；Fentanyl</t>
  </si>
  <si>
    <t>https://pubmed.ncbi.nlm.nih.gov/18630768/</t>
  </si>
  <si>
    <t>Effect of bispectral index (BIS) monitoring on postoperative recovery and sevoflurane consumption among morbidly obese patients undergoing laparoscopic gastric banding.</t>
  </si>
  <si>
    <t>Kamal et al.</t>
  </si>
  <si>
    <r>
      <rPr>
        <sz val="11"/>
        <color theme="1"/>
        <rFont val="宋体"/>
        <charset val="134"/>
      </rPr>
      <t>埃及</t>
    </r>
  </si>
  <si>
    <r>
      <rPr>
        <sz val="11"/>
        <color theme="1"/>
        <rFont val="Times New Roman"/>
        <charset val="134"/>
      </rPr>
      <t>45-60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</si>
  <si>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</si>
  <si>
    <t>七氟烷、芬太尼</t>
  </si>
  <si>
    <t>Sevoflurane；Fentanyl</t>
  </si>
  <si>
    <t>https://scialert.net/fulltext/?doi=jms.2009.10.16</t>
  </si>
  <si>
    <t>Bispectral Index Monitoring Tailors Clinical Anesthetic Delivery and Reduces Anesthetic Drug Consumption</t>
  </si>
  <si>
    <t>Khoshrang et al.</t>
  </si>
  <si>
    <r>
      <rPr>
        <sz val="11"/>
        <rFont val="宋体"/>
        <charset val="134"/>
      </rPr>
      <t>伊朗</t>
    </r>
  </si>
  <si>
    <r>
      <rPr>
        <sz val="11"/>
        <rFont val="Times New Roman"/>
        <charset val="134"/>
      </rPr>
      <t>15-65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</si>
  <si>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手术或操作时间</t>
    </r>
  </si>
  <si>
    <t>丙泊酚、芬太尼、瑞芬太尼、一氧化二氮</t>
  </si>
  <si>
    <t>Propofol；Fentanyl；Remifentanil；Nitrous Oxide</t>
  </si>
  <si>
    <t>https://www.sciencegate.app/document/10.5812/aacc.8799</t>
  </si>
  <si>
    <t>Comparative Efficacy of Bispectral Index Monitoring and Clinical Assessment in The Recovery of Patients Undergoing Open Renal Surgery: A Randomized, Double-Blind Study</t>
  </si>
  <si>
    <t>Kreuer et al.</t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</si>
  <si>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</si>
  <si>
    <t>https://pubmed.ncbi.nlm.nih.gov/12826839/</t>
  </si>
  <si>
    <t>Narcotrend monitoring allows faster emergence and a reduction of drug consumption in propofol-remifentanil anesthesia.</t>
  </si>
  <si>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</si>
  <si>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丙泊酚、瑞芬太尼、米达唑仑、地氟烷</t>
  </si>
  <si>
    <t>地氟烷</t>
  </si>
  <si>
    <t>Propofol；Remifentanil；Midazolam；Desflurane</t>
  </si>
  <si>
    <t xml:space="preserve">Desflurane </t>
  </si>
  <si>
    <t>https://pubmed.ncbi.nlm.nih.gov/16037157/</t>
  </si>
  <si>
    <t>Narcotrend or bispectral index monitoring during desflurane-remifentanil anesthesia: a comparison with a standard practice protocol.</t>
  </si>
  <si>
    <t>Kunst</t>
  </si>
  <si>
    <r>
      <rPr>
        <sz val="11"/>
        <color theme="1"/>
        <rFont val="宋体"/>
        <charset val="134"/>
      </rPr>
      <t>英国</t>
    </r>
  </si>
  <si>
    <r>
      <rPr>
        <sz val="11"/>
        <color theme="1"/>
        <rFont val="Times New Roman"/>
        <charset val="134"/>
      </rPr>
      <t>&gt;65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</si>
  <si>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体外循环择期冠状动脉搭桥术</t>
    </r>
    <r>
      <rPr>
        <sz val="11"/>
        <color theme="1"/>
        <rFont val="Times New Roman"/>
        <charset val="134"/>
      </rPr>
      <t> </t>
    </r>
  </si>
  <si>
    <r>
      <rPr>
        <sz val="11"/>
        <color theme="1"/>
        <rFont val="宋体"/>
        <charset val="134"/>
      </rPr>
      <t>术后谵妄</t>
    </r>
  </si>
  <si>
    <t>丙泊酚、芬太尼、瑞芬太尼、异氟烷</t>
  </si>
  <si>
    <t>异氟烷</t>
  </si>
  <si>
    <t>Propofol；Fentanyl；Remifentanil；Isoflurane</t>
  </si>
  <si>
    <t>Isoflurane</t>
  </si>
  <si>
    <t>https://pubmed.ncbi.nlm.nih.gov/31882381/</t>
  </si>
  <si>
    <t>Intraoperative Optimization of Both Depth of Anesthesia and Cerebral Oxygenation  in Elderly Patients Undergoing Coronary Artery Bypass Graft Surgery-A Randomized  Controlled Pilot Trial</t>
  </si>
  <si>
    <t>Liao et al.</t>
  </si>
  <si>
    <r>
      <rPr>
        <sz val="11"/>
        <color theme="1"/>
        <rFont val="Times New Roman"/>
        <charset val="134"/>
      </rPr>
      <t>3-12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</si>
  <si>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</si>
  <si>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全身麻醉-吸入麻醉</t>
  </si>
  <si>
    <t>芬太尼、七氟烷</t>
  </si>
  <si>
    <t>Fentanyl；Sevoflurane</t>
  </si>
  <si>
    <t>https://pubmed.ncbi.nlm.nih.gov/21292200/</t>
  </si>
  <si>
    <t>The effect of cerebral monitoring on recovery after sevoflurane anesthesia in  ambulatory setting in children: a comparison among bispectral index, A-line  autoregressive index, and standard practice</t>
  </si>
  <si>
    <t>Mashour et al.</t>
  </si>
  <si>
    <r>
      <rPr>
        <sz val="11"/>
        <color theme="1"/>
        <rFont val="Times New Roman"/>
        <charset val="134"/>
      </rPr>
      <t>41- 64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</si>
  <si>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</si>
  <si>
    <t>NA</t>
  </si>
  <si>
    <t>https://pubmed.ncbi.nlm.nih.gov/22990178/</t>
  </si>
  <si>
    <t>Prevention of intraoperative awareness with explicit recall in an unselected  surgical population: a randomized comparative effectiveness trial</t>
  </si>
  <si>
    <t>Mayer et al.</t>
  </si>
  <si>
    <r>
      <rPr>
        <sz val="11"/>
        <color theme="1"/>
        <rFont val="Times New Roman"/>
        <charset val="134"/>
      </rPr>
      <t>48-82</t>
    </r>
    <r>
      <rPr>
        <sz val="11"/>
        <color theme="1"/>
        <rFont val="宋体"/>
        <charset val="134"/>
      </rPr>
      <t>岁</t>
    </r>
  </si>
  <si>
    <t>异常血压发生率/麻醉药量/拔管时间/PACU停留时间/手术或操作时间</t>
  </si>
  <si>
    <t>丙泊酚、芬太尼、米达唑仑</t>
  </si>
  <si>
    <t>Propofol；Fentanyl；Midazolam</t>
  </si>
  <si>
    <t>https://pubmed.ncbi.nlm.nih.gov/17456665/</t>
  </si>
  <si>
    <t>Bispectral index-guided general anesthesia in combination with thoracic epidural analgesia reduces recovery time in fast-track colon surgery</t>
  </si>
  <si>
    <t>Mehmet et al.</t>
  </si>
  <si>
    <r>
      <rPr>
        <sz val="11"/>
        <color theme="1"/>
        <rFont val="Times New Roman"/>
        <charset val="134"/>
      </rPr>
      <t>18-70</t>
    </r>
    <r>
      <rPr>
        <sz val="11"/>
        <color theme="1"/>
        <rFont val="宋体"/>
        <charset val="134"/>
      </rPr>
      <t>岁</t>
    </r>
  </si>
  <si>
    <t>丙泊酚、米达唑仑</t>
  </si>
  <si>
    <t>Propofol；Midazolam</t>
  </si>
  <si>
    <t>https://pubmed.ncbi.nlm.nih.gov/31508796/</t>
  </si>
  <si>
    <t>The effect of bispectral index monitoring on cognitive performance following sedation for outpatient colonoscopy: a randomized controlled trial.</t>
  </si>
  <si>
    <t>Messieha et al.</t>
  </si>
  <si>
    <r>
      <rPr>
        <sz val="11"/>
        <color theme="1"/>
        <rFont val="Times New Roman"/>
        <charset val="134"/>
      </rPr>
      <t>2-18</t>
    </r>
    <r>
      <rPr>
        <sz val="11"/>
        <color theme="1"/>
        <rFont val="宋体"/>
        <charset val="134"/>
      </rPr>
      <t>岁</t>
    </r>
  </si>
  <si>
    <t>芬太尼、米达唑仑、七氟烷、罗库溴铵</t>
  </si>
  <si>
    <t>Fentanyl；Midazolam；Sevoflurane；Rocuronium</t>
  </si>
  <si>
    <t>https://pubmed.ncbi.nlm.nih.gov/16532892/</t>
  </si>
  <si>
    <t>Bispectral index system (BIS) monitoring reduces time to extubation and discharge in children requiring oral presedation and general anesthesia for outpatient dental rehabilitation.</t>
  </si>
  <si>
    <t>Mozafari et al.</t>
  </si>
  <si>
    <r>
      <rPr>
        <sz val="11"/>
        <color theme="1"/>
        <rFont val="宋体"/>
        <charset val="134"/>
      </rPr>
      <t>伊朗</t>
    </r>
  </si>
  <si>
    <r>
      <rPr>
        <sz val="11"/>
        <color theme="1"/>
        <rFont val="宋体"/>
        <charset val="134"/>
      </rPr>
      <t>术中知晓</t>
    </r>
  </si>
  <si>
    <t>舒芬太尼、氟烷、异氟烷、硫喷妥钠</t>
  </si>
  <si>
    <t>Sufentanil；Halothane；Isoflurane；Thiopental；</t>
  </si>
  <si>
    <t>https://www.ncbi.nlm.nih.gov/pmc/articles/PMC4270681/</t>
  </si>
  <si>
    <t>The ability of bispectral-guided management compared to routine monitoring for reflecting awareness rate in patients undergoing abdominal surgery</t>
  </si>
  <si>
    <t>Myles et al.</t>
  </si>
  <si>
    <r>
      <rPr>
        <sz val="11"/>
        <color theme="1"/>
        <rFont val="宋体"/>
        <charset val="134"/>
      </rPr>
      <t>澳大利亚</t>
    </r>
  </si>
  <si>
    <r>
      <rPr>
        <sz val="11"/>
        <color theme="1"/>
        <rFont val="Times New Roman"/>
        <charset val="134"/>
      </rPr>
      <t>&gt;18</t>
    </r>
    <r>
      <rPr>
        <sz val="11"/>
        <color theme="1"/>
        <rFont val="宋体"/>
        <charset val="134"/>
      </rPr>
      <t>岁</t>
    </r>
  </si>
  <si>
    <t>异常血压发生率/术中知晓/死亡/麻醉药量/睁眼时间/PACU停留时间</t>
  </si>
  <si>
    <t>全身麻醉+区域麻醉</t>
  </si>
  <si>
    <t>https://pubmed.ncbi.nlm.nih.gov/15172773/</t>
  </si>
  <si>
    <t>Bispectral index monitoring to prevent awareness during anaesthesia: the B-Aware randomised controlled trial.</t>
  </si>
  <si>
    <t>Nelskyla et al.</t>
  </si>
  <si>
    <r>
      <rPr>
        <sz val="11"/>
        <rFont val="宋体"/>
        <charset val="134"/>
      </rPr>
      <t>芬兰</t>
    </r>
  </si>
  <si>
    <r>
      <rPr>
        <sz val="11"/>
        <rFont val="宋体"/>
        <charset val="134"/>
      </rPr>
      <t>女</t>
    </r>
  </si>
  <si>
    <r>
      <rPr>
        <sz val="11"/>
        <rFont val="Times New Roman"/>
        <charset val="134"/>
      </rPr>
      <t>18-50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</si>
  <si>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</si>
  <si>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丙泊酚、芬太尼、七氟烷、一氧化二氮、罗库溴铵、阿芬太尼</t>
  </si>
  <si>
    <t>Propofol；Fentanyl；Sevoflurane；Nitrous Oxide；Rocuronium；Alfentanil</t>
  </si>
  <si>
    <t>https://pubmed.ncbi.nlm.nih.gov/11682388/</t>
  </si>
  <si>
    <t>Sevoflurane titration using bispectral index decreases postoperative vomiting in phase II recovery after ambulatory surgery.</t>
  </si>
  <si>
    <t>Nitzschke et al.</t>
  </si>
  <si>
    <r>
      <rPr>
        <sz val="11"/>
        <color theme="1"/>
        <rFont val="Times New Roman"/>
        <charset val="134"/>
      </rPr>
      <t>65.7</t>
    </r>
    <r>
      <rPr>
        <sz val="11"/>
        <color theme="1"/>
        <rFont val="宋体"/>
        <charset val="134"/>
      </rPr>
      <t>岁</t>
    </r>
  </si>
  <si>
    <t>丙泊酚、舒芬太尼、七氟烷</t>
  </si>
  <si>
    <t>Propofol；Sufentanil；Sevoflurane</t>
  </si>
  <si>
    <t>https://pubmed.ncbi.nlm.nih.gov/24927118/</t>
  </si>
  <si>
    <t>Bispectral index guided titration of sevoflurane in on-pump cardiac surgery reduces plasma sevoflurane concentration and vasopressor requirements: a prospective, controlled, sequential two-arm clinical study</t>
  </si>
  <si>
    <t>Pavlin et al.</t>
  </si>
  <si>
    <r>
      <rPr>
        <sz val="11"/>
        <color theme="1"/>
        <rFont val="Times New Roman"/>
        <charset val="134"/>
      </rPr>
      <t>46.5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</si>
  <si>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</si>
  <si>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丙泊酚、硫喷妥钠、异氟烷、七氟烷</t>
  </si>
  <si>
    <t>异氟烷或七氟烷</t>
  </si>
  <si>
    <t>Propofol；Thiopental；Isoflurane；Sevoflurane</t>
  </si>
  <si>
    <t>Isoflurane or Sevoflurane</t>
  </si>
  <si>
    <t>https://pubmed.ncbi.nlm.nih.gov/15731595/</t>
  </si>
  <si>
    <t>Effects of bispectral index monitoring on recovery from surgical anesthesia in  1,580 inpatients from an academic medical center</t>
  </si>
  <si>
    <t>Persec et al.</t>
  </si>
  <si>
    <r>
      <rPr>
        <sz val="11"/>
        <color theme="1"/>
        <rFont val="Times New Roman"/>
        <charset val="134"/>
      </rPr>
      <t>25-84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</si>
  <si>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</si>
  <si>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米达唑仑、芬太尼、七氟烷</t>
  </si>
  <si>
    <t>Midazolam；Fentanyl；Sevoflurane</t>
  </si>
  <si>
    <t>https://pubmed.ncbi.nlm.nih.gov/23135976/</t>
  </si>
  <si>
    <t>Effect of bispectral index monitoring on extubation time and analgesic consumption in abdominal surgery: a randomised clinical trial.</t>
  </si>
  <si>
    <t>Puri et al.</t>
  </si>
  <si>
    <r>
      <rPr>
        <sz val="11"/>
        <color theme="1"/>
        <rFont val="宋体"/>
        <charset val="134"/>
      </rPr>
      <t>印度</t>
    </r>
  </si>
  <si>
    <t>异常血压发生率/术中知晓/睁眼时间/拔管时间/手术或操作时间</t>
  </si>
  <si>
    <t>米达唑仑、硫喷妥钠、吗啡、异氟烷</t>
  </si>
  <si>
    <t>Midazolam；Thiopental；Morphine；Isoflurane</t>
  </si>
  <si>
    <t>https://pubmed.ncbi.nlm.nih.gov/12803261/</t>
  </si>
  <si>
    <t>Bispectral index monitoring in patients undergoing cardiac surgery under  cardiopulmonary bypass</t>
  </si>
  <si>
    <t>Radtke</t>
  </si>
  <si>
    <t>外科手术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</si>
  <si>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死亡</t>
    </r>
  </si>
  <si>
    <t>米达唑仑、硫喷妥钠、丙泊酚、芬太尼、瑞芬太尼、吗啡、依托咪酯、地氟烷、异氟烷、七氟烷</t>
  </si>
  <si>
    <t>Midazolam；Thiopental；Propofol；Fentanyl；Remifentanil；Morphine；Etomidate；Desflurane；Isoflurane；Sevoflurane</t>
  </si>
  <si>
    <t>https://pubmed.ncbi.nlm.nih.gov/23539235/</t>
  </si>
  <si>
    <t>Monitoring depth of anaesthesia in a randomized trial decreases the rate of  postoperative delirium but not postoperative cognitive dysfunction</t>
  </si>
  <si>
    <t>Recart et al.</t>
  </si>
  <si>
    <r>
      <rPr>
        <sz val="11"/>
        <color theme="1"/>
        <rFont val="Times New Roman"/>
        <charset val="134"/>
      </rPr>
      <t>31-64</t>
    </r>
    <r>
      <rPr>
        <sz val="11"/>
        <color theme="1"/>
        <rFont val="宋体"/>
        <charset val="134"/>
      </rPr>
      <t>岁</t>
    </r>
  </si>
  <si>
    <t>米达唑仑、丙泊酚、芬太尼、罗库溴铵、地氟烷</t>
  </si>
  <si>
    <t>Midazolam；Propofol；Fentanyl；Rocuronium；Desflurane</t>
  </si>
  <si>
    <t>https://pubmed.ncbi.nlm.nih.gov/14633540/</t>
  </si>
  <si>
    <t>The effect of cerebral monitoring on recovery after general anesthesia: a comparison of the auditory evoked potential and bispectral index devices with standard clinical practice.</t>
  </si>
  <si>
    <t>Rusch et al.</t>
  </si>
  <si>
    <r>
      <rPr>
        <sz val="11"/>
        <color theme="1"/>
        <rFont val="Times New Roman"/>
        <charset val="134"/>
      </rPr>
      <t>48</t>
    </r>
    <r>
      <rPr>
        <sz val="11"/>
        <color theme="1"/>
        <rFont val="宋体"/>
        <charset val="134"/>
      </rPr>
      <t>岁</t>
    </r>
  </si>
  <si>
    <t>异常血压发生率</t>
  </si>
  <si>
    <t>丙泊酚、芬太尼、罗库溴铵</t>
  </si>
  <si>
    <t>Propofol；Fentanyl；Rocuronium</t>
  </si>
  <si>
    <t>https://pubmed.ncbi.nlm.nih.gov/29902969/</t>
  </si>
  <si>
    <t xml:space="preserve">Bispectral index to guide induction of anesthesia: a randomized controlled study </t>
  </si>
  <si>
    <t>Sargin et al.</t>
  </si>
  <si>
    <r>
      <rPr>
        <sz val="11"/>
        <color theme="1"/>
        <rFont val="宋体"/>
        <charset val="134"/>
      </rPr>
      <t>新西兰</t>
    </r>
  </si>
  <si>
    <r>
      <rPr>
        <sz val="11"/>
        <color theme="1"/>
        <rFont val="Times New Roman"/>
        <charset val="134"/>
      </rPr>
      <t>6-16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</si>
  <si>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</si>
  <si>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七氟烷、罗库溴铵、瑞芬太尼</t>
  </si>
  <si>
    <t>Sevoflurane；Rocuronium；Remifentanil</t>
  </si>
  <si>
    <t>https://pubmed.ncbi.nlm.nih.gov/25970339/</t>
  </si>
  <si>
    <t>The effects of bispectral index monitoring on hemodynamics and recovery profile  in developmentally delayed pediatric patients undergoing dental surgery</t>
  </si>
  <si>
    <t>Sudhakaran et al.</t>
  </si>
  <si>
    <r>
      <rPr>
        <sz val="11"/>
        <rFont val="宋体"/>
        <charset val="134"/>
      </rPr>
      <t>印度</t>
    </r>
  </si>
  <si>
    <r>
      <rPr>
        <sz val="11"/>
        <rFont val="Times New Roman"/>
        <charset val="134"/>
      </rPr>
      <t>20-60</t>
    </r>
    <r>
      <rPr>
        <sz val="11"/>
        <rFont val="宋体"/>
        <charset val="134"/>
      </rPr>
      <t>岁</t>
    </r>
  </si>
  <si>
    <t>吗啡、丙泊酚、地氟烷、布比卡因</t>
  </si>
  <si>
    <t>Morphine；Propofol；Desflurane；Bupivacaine</t>
  </si>
  <si>
    <t>https://pubmed.ncbi.nlm.nih.gov/30078854/</t>
  </si>
  <si>
    <t>Comparison of bispectral index and end-tidal anaesthetic concentration monitoring on recovery profile of desflurane in patients undergoing lumbar spine surgery.</t>
  </si>
  <si>
    <t>Tong et al.</t>
  </si>
  <si>
    <r>
      <rPr>
        <sz val="11"/>
        <color theme="1"/>
        <rFont val="Times New Roman"/>
        <charset val="134"/>
      </rPr>
      <t>37-43</t>
    </r>
    <r>
      <rPr>
        <sz val="11"/>
        <color theme="1"/>
        <rFont val="宋体"/>
        <charset val="134"/>
      </rPr>
      <t>岁</t>
    </r>
  </si>
  <si>
    <t>异常血压发生率/睁眼时间/拔管时间</t>
  </si>
  <si>
    <t>米达唑仑、丙泊酚、阿芬太尼</t>
  </si>
  <si>
    <t>Midazolam；Propofol；Alfentanil</t>
  </si>
  <si>
    <t>https://pubmed.ncbi.nlm.nih.gov/9357882/</t>
  </si>
  <si>
    <t>Bispectral index monitoring allows faster emergence and improved recovery from propofol, alfentanil, and nitrous oxide anesthesia. BIS Utility Study Group</t>
  </si>
  <si>
    <t>White et al.</t>
  </si>
  <si>
    <r>
      <rPr>
        <sz val="11"/>
        <color theme="1"/>
        <rFont val="Times New Roman"/>
        <charset val="134"/>
      </rPr>
      <t>51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</si>
  <si>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</si>
  <si>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米达唑仑、丙泊酚、芬太尼、地氟烷、硫喷妥钠</t>
  </si>
  <si>
    <t>Midazolam；Propofol；Fentanyl；Desflurane；Cisatracurium</t>
  </si>
  <si>
    <t>https://pubmed.ncbi.nlm.nih.gov/15087615/</t>
  </si>
  <si>
    <t>Does the use of electroencephalographic bispectral index or auditory evoked potential index monitoring facilitate recovery after desflurane anesthesia in the ambulatory setting?</t>
  </si>
  <si>
    <t>Wildes</t>
  </si>
  <si>
    <t>大手术</t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</si>
  <si>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死亡</t>
    </r>
  </si>
  <si>
    <t>全身麻醉</t>
  </si>
  <si>
    <t>https://jamanetwork.com/journals/jama/fullarticle/2724026</t>
  </si>
  <si>
    <t>Effect of Electroencephalography-Guided Anesthetic Administration on  Postoperative Delirium Among Older Adults Undergoing Major Surgery: The ENGAGES  Randomized Clinical Trial</t>
  </si>
  <si>
    <t>Wong et al.</t>
  </si>
  <si>
    <t>加拿大</t>
  </si>
  <si>
    <r>
      <rPr>
        <sz val="11"/>
        <color theme="1"/>
        <rFont val="Times New Roman"/>
        <charset val="134"/>
      </rPr>
      <t>64-76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</si>
  <si>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</si>
  <si>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丙泊酚、芬太尼、米达唑仑、罗库溴铵、异氟烷</t>
  </si>
  <si>
    <t>Propofol；Fentanyl；Midazolam；Rocuronium；Isoflurane</t>
  </si>
  <si>
    <t>https://pubmed.ncbi.nlm.nih.gov/11782323/</t>
  </si>
  <si>
    <t>Titration of isoflurane using BIS index improves early recovery of elderly patients undergoing orthopedic surgeries</t>
  </si>
  <si>
    <t>Zhang et al.</t>
  </si>
  <si>
    <t>米达唑仑、丙泊酚</t>
  </si>
  <si>
    <t>Midazolam；Propofol</t>
  </si>
  <si>
    <t>https://pubmed.ncbi.nlm.nih.gov/22340221/</t>
  </si>
  <si>
    <t>Bispectral index monitoring prevent awareness during total intravenous  anesthesia: a prospective, randomized, double-blinded, multi-center controlled  trial</t>
  </si>
  <si>
    <t>Zhou et al.</t>
  </si>
  <si>
    <r>
      <rPr>
        <sz val="11"/>
        <color theme="1"/>
        <rFont val="Times New Roman"/>
        <charset val="134"/>
      </rPr>
      <t>65-75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</si>
  <si>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</si>
  <si>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丙泊酚、舒芬太尼、瑞芬太尼</t>
  </si>
  <si>
    <t>Propofol；Sufentanil；Remifentanil</t>
  </si>
  <si>
    <t>https://pubmed.ncbi.nlm.nih.gov/30378591/</t>
  </si>
  <si>
    <t>Bispectral index monitoring during anesthesia promotes early postoperative recovery of cognitive function and reduces acute delirium in elderly patients with colon carcinoma: a prospective controlled study using the attention network test</t>
  </si>
  <si>
    <t>Zohar et al.</t>
  </si>
  <si>
    <r>
      <rPr>
        <sz val="11"/>
        <color theme="1"/>
        <rFont val="宋体"/>
        <charset val="134"/>
      </rPr>
      <t>以色列</t>
    </r>
  </si>
  <si>
    <r>
      <rPr>
        <sz val="11"/>
        <color theme="1"/>
        <rFont val="Times New Roman"/>
        <charset val="134"/>
      </rPr>
      <t>65-83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</si>
  <si>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预测意识恢复</t>
    </r>
  </si>
  <si>
    <t>丙泊酚、芬太尼、七氟烷、一氧化二氮</t>
  </si>
  <si>
    <t>Propofol；Fentanyl；Sevoflurane；Nitrous oxide</t>
  </si>
  <si>
    <t>Propofol；Sevoflurane</t>
  </si>
  <si>
    <t>https://pubmed.ncbi.nlm.nih.gov/16371605/</t>
  </si>
  <si>
    <t>Bispectral index monitoring does not improve early recovery of geriatric outpatients undergoing brief surgical procedures.</t>
  </si>
  <si>
    <r>
      <rPr>
        <sz val="11"/>
        <color theme="1"/>
        <rFont val="宋体"/>
        <charset val="134"/>
      </rPr>
      <t>陈陈燕等</t>
    </r>
  </si>
  <si>
    <r>
      <rPr>
        <sz val="11"/>
        <color theme="1"/>
        <rFont val="Times New Roman"/>
        <charset val="134"/>
      </rPr>
      <t>60-82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</si>
  <si>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</si>
  <si>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丙泊酚、顺苯磺酸阿曲库铵、舒芬太尼</t>
  </si>
  <si>
    <t>陈金篆</t>
  </si>
  <si>
    <r>
      <rPr>
        <sz val="11"/>
        <rFont val="宋体"/>
        <charset val="134"/>
      </rPr>
      <t>中国</t>
    </r>
  </si>
  <si>
    <r>
      <rPr>
        <sz val="11"/>
        <rFont val="Times New Roman"/>
        <charset val="134"/>
      </rPr>
      <t>65-80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</si>
  <si>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</si>
  <si>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芬太尼、丙泊酚、维库溴胺</t>
  </si>
  <si>
    <t>陈琳</t>
  </si>
  <si>
    <t>异常血压发生率/麻醉药量</t>
  </si>
  <si>
    <t>咪达唑仑、丙泊酚、芬太尼、罗库溴铵</t>
  </si>
  <si>
    <t>陈伟涛</t>
  </si>
  <si>
    <r>
      <rPr>
        <sz val="11"/>
        <color theme="1"/>
        <rFont val="Times New Roman"/>
        <charset val="134"/>
      </rPr>
      <t>31-78</t>
    </r>
    <r>
      <rPr>
        <sz val="11"/>
        <color theme="1"/>
        <rFont val="宋体"/>
        <charset val="134"/>
      </rPr>
      <t>岁</t>
    </r>
  </si>
  <si>
    <t>术后谵妄/异常血压发生率/拔管时间/PACU停留时间</t>
  </si>
  <si>
    <t>咪达唑仑、丙泊酚、芬太尼</t>
  </si>
  <si>
    <t>陈新凯等</t>
  </si>
  <si>
    <r>
      <rPr>
        <sz val="11"/>
        <color theme="1"/>
        <rFont val="Times New Roman"/>
        <charset val="134"/>
      </rPr>
      <t>22-62</t>
    </r>
    <r>
      <rPr>
        <sz val="11"/>
        <color theme="1"/>
        <rFont val="宋体"/>
        <charset val="134"/>
      </rPr>
      <t>岁</t>
    </r>
  </si>
  <si>
    <t>术后谵妄/异常血压发生率/麻醉药量/睁眼时间/拔管时间</t>
  </si>
  <si>
    <t>咪达唑仑、丙泊酚、芬太尼、罗库溴铵、顺苯磺酸阿曲库铵</t>
  </si>
  <si>
    <t>陈星曲</t>
  </si>
  <si>
    <r>
      <rPr>
        <sz val="11"/>
        <rFont val="Times New Roman"/>
        <charset val="134"/>
      </rPr>
      <t>57.29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</si>
  <si>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</si>
  <si>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咪达唑仑、舒芬太尼、顺式阿曲库铵、丙泊酚</t>
  </si>
  <si>
    <t>杜卫东</t>
  </si>
  <si>
    <r>
      <rPr>
        <sz val="11"/>
        <rFont val="Times New Roman"/>
        <charset val="134"/>
      </rPr>
      <t>1.2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</si>
  <si>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</si>
  <si>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七氟烷、氧化亚氮、维库溴铵</t>
  </si>
  <si>
    <t>七氟烷、氧化亚氮</t>
  </si>
  <si>
    <t>段静辉</t>
  </si>
  <si>
    <r>
      <rPr>
        <sz val="11"/>
        <rFont val="Times New Roman"/>
        <charset val="134"/>
      </rPr>
      <t>64-78</t>
    </r>
    <r>
      <rPr>
        <sz val="11"/>
        <rFont val="宋体"/>
        <charset val="134"/>
      </rPr>
      <t>岁</t>
    </r>
  </si>
  <si>
    <t>范龙</t>
  </si>
  <si>
    <r>
      <rPr>
        <sz val="11"/>
        <rFont val="Times New Roman"/>
        <charset val="134"/>
      </rPr>
      <t>65-83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</si>
  <si>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</si>
  <si>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咪达唑仑、舒芬太尼、丙泊酚、顺式阿曲库铵、瑞芬太尼</t>
  </si>
  <si>
    <t>方锐伦等</t>
  </si>
  <si>
    <r>
      <rPr>
        <sz val="11"/>
        <color theme="1"/>
        <rFont val="Times New Roman"/>
        <charset val="134"/>
      </rPr>
      <t>48-74</t>
    </r>
    <r>
      <rPr>
        <sz val="11"/>
        <color theme="1"/>
        <rFont val="宋体"/>
        <charset val="134"/>
      </rPr>
      <t>岁</t>
    </r>
  </si>
  <si>
    <t>丙泊酚、舒芬太尼、顺苯阿曲库铵</t>
  </si>
  <si>
    <t>高英超</t>
  </si>
  <si>
    <r>
      <rPr>
        <sz val="11"/>
        <color theme="1"/>
        <rFont val="宋体"/>
        <charset val="134"/>
      </rPr>
      <t>女</t>
    </r>
  </si>
  <si>
    <r>
      <rPr>
        <sz val="11"/>
        <color theme="1"/>
        <rFont val="Times New Roman"/>
        <charset val="134"/>
      </rPr>
      <t>23-43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</si>
  <si>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</si>
  <si>
    <t>耿莹等</t>
  </si>
  <si>
    <r>
      <rPr>
        <sz val="11"/>
        <color theme="1"/>
        <rFont val="宋体"/>
        <charset val="134"/>
      </rPr>
      <t>＞</t>
    </r>
    <r>
      <rPr>
        <sz val="11"/>
        <color theme="1"/>
        <rFont val="Times New Roman"/>
        <charset val="134"/>
      </rPr>
      <t>60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</si>
  <si>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</si>
  <si>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舒芬太尼、异丙酚、苯磺阿曲库铵注射液</t>
  </si>
  <si>
    <t>桂强军等</t>
  </si>
  <si>
    <r>
      <rPr>
        <sz val="11"/>
        <color theme="1"/>
        <rFont val="Times New Roman"/>
        <charset val="134"/>
      </rPr>
      <t>2-9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</si>
  <si>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</si>
  <si>
    <t>丙泊酚、芬太尼、维库溴铵</t>
  </si>
  <si>
    <t>郝利娜</t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</si>
  <si>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</si>
  <si>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咪达唑仑、丙泊酚、舒芬太尼、顺式阿曲库铵、瑞芬太尼</t>
  </si>
  <si>
    <t>黄梁淘等</t>
  </si>
  <si>
    <r>
      <rPr>
        <sz val="11"/>
        <color theme="1"/>
        <rFont val="Times New Roman"/>
        <charset val="134"/>
      </rPr>
      <t>60-79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</si>
  <si>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</si>
  <si>
    <t>舒芬太尼、丙泊酚、顺式阿曲库铵</t>
  </si>
  <si>
    <t>姜景卫</t>
  </si>
  <si>
    <r>
      <rPr>
        <sz val="11"/>
        <rFont val="Times New Roman"/>
        <charset val="134"/>
      </rPr>
      <t>65-76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</si>
  <si>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</si>
  <si>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咪唑安定、舒芬太尼、丙泊酚、维库溴铵、瑞芬太尼、顺式阿曲库胺、七氟烷</t>
  </si>
  <si>
    <t>姜蓉</t>
  </si>
  <si>
    <r>
      <rPr>
        <sz val="11"/>
        <rFont val="Times New Roman"/>
        <charset val="134"/>
      </rPr>
      <t>47.42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</si>
  <si>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</si>
  <si>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丙泊酚、咪达唑仑、顺阿曲库胺、芬太尼</t>
  </si>
  <si>
    <t>蒋亚峰等</t>
  </si>
  <si>
    <r>
      <rPr>
        <sz val="11"/>
        <color theme="1"/>
        <rFont val="Times New Roman"/>
        <charset val="134"/>
      </rPr>
      <t>25-65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</si>
  <si>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</si>
  <si>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r>
      <rPr>
        <sz val="11"/>
        <color theme="1"/>
        <rFont val="宋体"/>
        <charset val="134"/>
        <scheme val="minor"/>
      </rPr>
      <t>力月西</t>
    </r>
    <r>
      <rPr>
        <sz val="11"/>
        <color rgb="FFFF0000"/>
        <rFont val="宋体"/>
        <charset val="134"/>
        <scheme val="minor"/>
      </rPr>
      <t>（咪达唑仑）</t>
    </r>
    <r>
      <rPr>
        <sz val="11"/>
        <color theme="1"/>
        <rFont val="宋体"/>
        <charset val="134"/>
        <scheme val="minor"/>
      </rPr>
      <t>、芬太尼、得普利麻</t>
    </r>
    <r>
      <rPr>
        <sz val="11"/>
        <color rgb="FFFF0000"/>
        <rFont val="宋体"/>
        <charset val="134"/>
        <scheme val="minor"/>
      </rPr>
      <t>（丙泊酚）</t>
    </r>
    <r>
      <rPr>
        <sz val="11"/>
        <color theme="1"/>
        <rFont val="宋体"/>
        <charset val="134"/>
        <scheme val="minor"/>
      </rPr>
      <t>、罗库溴胺、顺式阿曲库铵、异氟醚</t>
    </r>
  </si>
  <si>
    <t>丙泊酚、异氟烷</t>
  </si>
  <si>
    <t>蒋耀光</t>
  </si>
  <si>
    <r>
      <rPr>
        <sz val="11"/>
        <rFont val="Times New Roman"/>
        <charset val="134"/>
      </rPr>
      <t>6-14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</si>
  <si>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</si>
  <si>
    <t>赖翠瑶</t>
  </si>
  <si>
    <t>腹腔镜日间手术</t>
  </si>
  <si>
    <t>术后谵妄/术后恶心呕吐</t>
  </si>
  <si>
    <t>李坤</t>
  </si>
  <si>
    <r>
      <rPr>
        <sz val="11"/>
        <rFont val="Times New Roman"/>
        <charset val="134"/>
      </rPr>
      <t>52-80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</si>
  <si>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</si>
  <si>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咪达唑仑、芬太尼、依托咪酯</t>
  </si>
  <si>
    <t>依托咪酯</t>
  </si>
  <si>
    <t>李其金等</t>
  </si>
  <si>
    <r>
      <rPr>
        <sz val="11"/>
        <color theme="1"/>
        <rFont val="Times New Roman"/>
        <charset val="134"/>
      </rPr>
      <t>60-83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</si>
  <si>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</si>
  <si>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李小莉</t>
  </si>
  <si>
    <r>
      <rPr>
        <sz val="11"/>
        <color theme="1"/>
        <rFont val="Times New Roman"/>
        <charset val="134"/>
      </rPr>
      <t>65-79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</si>
  <si>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</si>
  <si>
    <t>丙泊酚、芬太尼、苯磺酸阿曲库胺</t>
  </si>
  <si>
    <t>刘冰等</t>
  </si>
  <si>
    <t>咪达唑仑、舒芬太尼、依托咪酯、苯磺酸阿曲库铵、瑞芬太尼复合丙泊酚</t>
  </si>
  <si>
    <t>刘云青</t>
  </si>
  <si>
    <r>
      <rPr>
        <sz val="11"/>
        <rFont val="Times New Roman"/>
        <charset val="134"/>
      </rPr>
      <t>18-70</t>
    </r>
    <r>
      <rPr>
        <sz val="11"/>
        <rFont val="宋体"/>
        <charset val="134"/>
      </rPr>
      <t>岁</t>
    </r>
  </si>
  <si>
    <t>咪达唑仑、舒芬太尼、依托咪酯、顺苯磺酸阿曲库铵、丙泊酚、瑞芬太尼</t>
  </si>
  <si>
    <t>刘稚媛</t>
  </si>
  <si>
    <r>
      <rPr>
        <sz val="11"/>
        <rFont val="Times New Roman"/>
        <charset val="134"/>
      </rPr>
      <t>63-81</t>
    </r>
    <r>
      <rPr>
        <sz val="11"/>
        <rFont val="宋体"/>
        <charset val="134"/>
      </rPr>
      <t>岁</t>
    </r>
  </si>
  <si>
    <t>咪唑安定、丙泊酚、芬太尼、维库溴铵、瑞芬太尼</t>
  </si>
  <si>
    <t>刘忠玉</t>
  </si>
  <si>
    <r>
      <rPr>
        <sz val="11"/>
        <rFont val="Times New Roman"/>
        <charset val="134"/>
      </rPr>
      <t>40-50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</si>
  <si>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</si>
  <si>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咪达唑仑、瑞芬太尼、丙泊酚、顺式阿曲库铵</t>
  </si>
  <si>
    <t>庞博</t>
  </si>
  <si>
    <r>
      <rPr>
        <sz val="11"/>
        <rFont val="Times New Roman"/>
        <charset val="134"/>
      </rPr>
      <t>61-85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</si>
  <si>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</si>
  <si>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彭艺等</t>
  </si>
  <si>
    <r>
      <rPr>
        <sz val="11"/>
        <color theme="1"/>
        <rFont val="Times New Roman"/>
        <charset val="134"/>
      </rPr>
      <t>16-65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</si>
  <si>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预测意识恢复</t>
    </r>
  </si>
  <si>
    <t>芬太尼、丙泊酚</t>
  </si>
  <si>
    <t>齐金莲</t>
  </si>
  <si>
    <r>
      <rPr>
        <sz val="11"/>
        <rFont val="Times New Roman"/>
        <charset val="134"/>
      </rPr>
      <t>3-12</t>
    </r>
    <r>
      <rPr>
        <sz val="11"/>
        <rFont val="宋体"/>
        <charset val="134"/>
      </rPr>
      <t>岁</t>
    </r>
  </si>
  <si>
    <t>咪达唑仑、瑞芬太尼、丙泊酚、顺式苯磺酸阿曲库铵</t>
  </si>
  <si>
    <t>钱露露</t>
  </si>
  <si>
    <r>
      <rPr>
        <sz val="11"/>
        <rFont val="Times New Roman"/>
        <charset val="134"/>
      </rPr>
      <t>65-85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</si>
  <si>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</si>
  <si>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丙泊酚、瑞芬太尼、舒芬太尼、顺式阿曲库铵</t>
  </si>
  <si>
    <t>邵路军</t>
  </si>
  <si>
    <r>
      <rPr>
        <sz val="11"/>
        <color theme="1"/>
        <rFont val="Times New Roman"/>
        <charset val="134"/>
      </rPr>
      <t>18-72</t>
    </r>
    <r>
      <rPr>
        <sz val="11"/>
        <color theme="1"/>
        <rFont val="宋体"/>
        <charset val="134"/>
      </rPr>
      <t>岁</t>
    </r>
  </si>
  <si>
    <t>异常血压发生率/麻醉药量/定向力恢复时间/拔管时间/手术或操作时间</t>
  </si>
  <si>
    <t>乳酸钠林格液、咪唑安定、依托咪酯、舒芬太尼、瑞芬太尼</t>
  </si>
  <si>
    <t>沈艳喜</t>
  </si>
  <si>
    <r>
      <rPr>
        <sz val="11"/>
        <rFont val="Times New Roman"/>
        <charset val="134"/>
      </rPr>
      <t>3-6</t>
    </r>
    <r>
      <rPr>
        <sz val="11"/>
        <rFont val="宋体"/>
        <charset val="134"/>
      </rPr>
      <t>岁</t>
    </r>
  </si>
  <si>
    <t>七氟烷、维库溴胺、芬太尼、丙泊酚</t>
  </si>
  <si>
    <t>苏毅</t>
  </si>
  <si>
    <r>
      <rPr>
        <sz val="11"/>
        <rFont val="Times New Roman"/>
        <charset val="134"/>
      </rPr>
      <t>21-33</t>
    </r>
    <r>
      <rPr>
        <sz val="11"/>
        <rFont val="宋体"/>
        <charset val="134"/>
      </rPr>
      <t>岁</t>
    </r>
  </si>
  <si>
    <t>咪达唑仑、丙泊酚、瑞芬太尼、维库溴胺</t>
  </si>
  <si>
    <t>孙占磊</t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</si>
  <si>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</si>
  <si>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咪达唑仑、瑞芬太尼、依托咪酯、顺苯磺酸阿曲库铵、七氟醚</t>
  </si>
  <si>
    <t>丙泊酚+七氟烷</t>
  </si>
  <si>
    <t>田悦</t>
  </si>
  <si>
    <r>
      <rPr>
        <sz val="11"/>
        <rFont val="Times New Roman"/>
        <charset val="134"/>
      </rPr>
      <t>50-78</t>
    </r>
    <r>
      <rPr>
        <sz val="11"/>
        <rFont val="宋体"/>
        <charset val="134"/>
      </rPr>
      <t>岁</t>
    </r>
  </si>
  <si>
    <t>咪达唑仑、异丙酚、芬太尼、顺式阿曲库铵、罗哌卡因、舒芬太尼</t>
  </si>
  <si>
    <t>王芳茹</t>
  </si>
  <si>
    <r>
      <rPr>
        <sz val="11"/>
        <rFont val="Times New Roman"/>
        <charset val="134"/>
      </rPr>
      <t>26-51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</si>
  <si>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</si>
  <si>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七氟烷、丙泊酚</t>
  </si>
  <si>
    <t>王占天</t>
  </si>
  <si>
    <r>
      <rPr>
        <sz val="11"/>
        <rFont val="Times New Roman"/>
        <charset val="134"/>
      </rPr>
      <t>5-10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</si>
  <si>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</si>
  <si>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咪唑安定、芬太尼、万可松、丙泊酚</t>
  </si>
  <si>
    <t>吴刚</t>
  </si>
  <si>
    <r>
      <rPr>
        <sz val="11"/>
        <rFont val="Times New Roman"/>
        <charset val="134"/>
      </rPr>
      <t>32-61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</si>
  <si>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</si>
  <si>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芬太尼、丙泊酚、顺式阿曲库铵、丙泊酚、瑞芬太尼</t>
  </si>
  <si>
    <t>吴正文等</t>
  </si>
  <si>
    <r>
      <rPr>
        <sz val="11"/>
        <color theme="1"/>
        <rFont val="Times New Roman"/>
        <charset val="134"/>
      </rPr>
      <t xml:space="preserve">≥65 </t>
    </r>
    <r>
      <rPr>
        <sz val="11"/>
        <color theme="1"/>
        <rFont val="宋体"/>
        <charset val="134"/>
      </rPr>
      <t>岁</t>
    </r>
  </si>
  <si>
    <t>顺苯磺阿曲库铵、丙泊酚、舒芬太尼</t>
  </si>
  <si>
    <t>吴志兰</t>
  </si>
  <si>
    <r>
      <rPr>
        <sz val="11"/>
        <rFont val="Times New Roman"/>
        <charset val="134"/>
      </rPr>
      <t>57-81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</si>
  <si>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术后功能认知障碍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</si>
  <si>
    <t>丙泊酚、咪达唑仑、芬太尼、顺苯磺阿曲库铵</t>
  </si>
  <si>
    <t>肖尚龙等</t>
  </si>
  <si>
    <r>
      <rPr>
        <sz val="11"/>
        <color theme="1"/>
        <rFont val="Times New Roman"/>
        <charset val="134"/>
      </rPr>
      <t>62-79</t>
    </r>
    <r>
      <rPr>
        <sz val="11"/>
        <color theme="1"/>
        <rFont val="宋体"/>
        <charset val="134"/>
      </rPr>
      <t>岁</t>
    </r>
  </si>
  <si>
    <t>徐源</t>
  </si>
  <si>
    <r>
      <rPr>
        <sz val="11"/>
        <rFont val="Times New Roman"/>
        <charset val="134"/>
      </rPr>
      <t>17-56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</si>
  <si>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定向力恢复时间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</si>
  <si>
    <t>丙泊酚、雷米芬太尼</t>
  </si>
  <si>
    <t>杨宁</t>
  </si>
  <si>
    <r>
      <rPr>
        <sz val="11"/>
        <color theme="1"/>
        <rFont val="Times New Roman"/>
        <charset val="134"/>
      </rPr>
      <t>29-54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</si>
  <si>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</si>
  <si>
    <t>丙泊酚、咪达唑仑、雷米芬太尼、顺式阿曲库铵</t>
  </si>
  <si>
    <t>姚莺</t>
  </si>
  <si>
    <r>
      <rPr>
        <sz val="11"/>
        <rFont val="Times New Roman"/>
        <charset val="134"/>
      </rPr>
      <t>18-47</t>
    </r>
    <r>
      <rPr>
        <sz val="11"/>
        <rFont val="宋体"/>
        <charset val="134"/>
      </rPr>
      <t>岁</t>
    </r>
  </si>
  <si>
    <t>舒芬太尼、丙泊酚</t>
  </si>
  <si>
    <t>叶阮昊</t>
  </si>
  <si>
    <r>
      <rPr>
        <sz val="11"/>
        <rFont val="Times New Roman"/>
        <charset val="134"/>
      </rPr>
      <t>63-78</t>
    </r>
    <r>
      <rPr>
        <sz val="11"/>
        <rFont val="宋体"/>
        <charset val="134"/>
      </rPr>
      <t>岁</t>
    </r>
  </si>
  <si>
    <t>异常血压发生率/术后功能认知障碍/麻醉药量/拔管时间/手术或操作时间</t>
  </si>
  <si>
    <t>袁秀仪等</t>
  </si>
  <si>
    <r>
      <rPr>
        <sz val="11"/>
        <color theme="1"/>
        <rFont val="Times New Roman"/>
        <charset val="134"/>
      </rPr>
      <t>21-76</t>
    </r>
    <r>
      <rPr>
        <sz val="11"/>
        <color theme="1"/>
        <rFont val="宋体"/>
        <charset val="134"/>
      </rPr>
      <t>岁</t>
    </r>
  </si>
  <si>
    <t>丙泊酚、咪达唑仑、瑞芬太尼、顺阿曲库铵</t>
  </si>
  <si>
    <t>张爱萍等</t>
  </si>
  <si>
    <r>
      <rPr>
        <sz val="11"/>
        <color theme="1"/>
        <rFont val="Times New Roman"/>
        <charset val="134"/>
      </rPr>
      <t>20-82</t>
    </r>
    <r>
      <rPr>
        <sz val="11"/>
        <color theme="1"/>
        <rFont val="宋体"/>
        <charset val="134"/>
      </rPr>
      <t>岁</t>
    </r>
  </si>
  <si>
    <r>
      <rPr>
        <sz val="11"/>
        <color theme="1"/>
        <rFont val="宋体"/>
        <charset val="134"/>
      </rPr>
      <t>术后谵妄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睁眼时间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/PACU</t>
    </r>
    <r>
      <rPr>
        <sz val="11"/>
        <color theme="1"/>
        <rFont val="宋体"/>
        <charset val="134"/>
      </rPr>
      <t>停留时间</t>
    </r>
  </si>
  <si>
    <t>张琦</t>
  </si>
  <si>
    <r>
      <rPr>
        <sz val="11"/>
        <rFont val="Times New Roman"/>
        <charset val="134"/>
      </rPr>
      <t>65-75</t>
    </r>
    <r>
      <rPr>
        <sz val="11"/>
        <rFont val="宋体"/>
        <charset val="134"/>
      </rPr>
      <t>岁</t>
    </r>
  </si>
  <si>
    <t>罗库溴铵、舒芬太尼、阿曲库铵、异丙酚、七氟醚</t>
  </si>
  <si>
    <t>张伟</t>
  </si>
  <si>
    <r>
      <rPr>
        <sz val="11"/>
        <rFont val="Times New Roman"/>
        <charset val="134"/>
      </rPr>
      <t>47-56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</si>
  <si>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预测意识恢复</t>
    </r>
  </si>
  <si>
    <t>舒芬太尼、阿曲库铵、丙泊酚、瑞芬太尼</t>
  </si>
  <si>
    <t>张晓青</t>
  </si>
  <si>
    <r>
      <rPr>
        <sz val="11"/>
        <rFont val="Times New Roman"/>
        <charset val="134"/>
      </rPr>
      <t>45</t>
    </r>
    <r>
      <rPr>
        <sz val="11"/>
        <rFont val="宋体"/>
        <charset val="134"/>
      </rPr>
      <t>岁</t>
    </r>
  </si>
  <si>
    <t>顺式阿曲库铵、芬太尼、丙泊酚</t>
  </si>
  <si>
    <t>郑晓宁</t>
  </si>
  <si>
    <r>
      <rPr>
        <sz val="11"/>
        <rFont val="Times New Roman"/>
        <charset val="134"/>
      </rPr>
      <t>67-85</t>
    </r>
    <r>
      <rPr>
        <sz val="11"/>
        <rFont val="宋体"/>
        <charset val="134"/>
      </rPr>
      <t>岁</t>
    </r>
  </si>
  <si>
    <r>
      <rPr>
        <sz val="11"/>
        <color theme="1"/>
        <rFont val="宋体"/>
        <charset val="134"/>
      </rPr>
      <t>术后恶心呕吐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术中知晓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麻醉药量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拔管时间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手术或操作时间</t>
    </r>
  </si>
  <si>
    <t>舒芬太尼、丙泊酚、罗库溴铵、瑞芬太尼</t>
  </si>
  <si>
    <t>计数</t>
  </si>
  <si>
    <t>占比</t>
  </si>
  <si>
    <t>&gt;18岁</t>
  </si>
  <si>
    <t>&gt;60岁</t>
  </si>
  <si>
    <t>＞60岁</t>
  </si>
  <si>
    <t>&gt;65岁</t>
  </si>
  <si>
    <t>≥65 岁</t>
  </si>
  <si>
    <t>≥65岁</t>
  </si>
  <si>
    <t>0-18岁</t>
  </si>
  <si>
    <t>1.2岁</t>
  </si>
  <si>
    <t>15-65岁</t>
  </si>
  <si>
    <t>1-65岁</t>
  </si>
  <si>
    <t>16-65岁</t>
  </si>
  <si>
    <t>17-56岁</t>
  </si>
  <si>
    <t>18-47岁</t>
  </si>
  <si>
    <t>18-50岁</t>
  </si>
  <si>
    <t>18-65岁</t>
  </si>
  <si>
    <t>18-70岁</t>
  </si>
  <si>
    <t>18-72岁</t>
  </si>
  <si>
    <t>18-75岁</t>
  </si>
  <si>
    <t>18-80岁</t>
  </si>
  <si>
    <t>20-60岁</t>
  </si>
  <si>
    <t>20-82岁</t>
  </si>
  <si>
    <t>21-33岁</t>
  </si>
  <si>
    <t>21-76岁</t>
  </si>
  <si>
    <t>2-18岁</t>
  </si>
  <si>
    <t>22-62岁</t>
  </si>
  <si>
    <t>23-43岁</t>
  </si>
  <si>
    <t>25-65岁</t>
  </si>
  <si>
    <t>25-84岁</t>
  </si>
  <si>
    <t>26-51岁</t>
  </si>
  <si>
    <t>29-54岁</t>
  </si>
  <si>
    <t>2-9岁</t>
  </si>
  <si>
    <t>3-12岁</t>
  </si>
  <si>
    <t>31-64岁</t>
  </si>
  <si>
    <t>31-78岁</t>
  </si>
  <si>
    <t>32-61岁</t>
  </si>
  <si>
    <t>34.5-46.5岁</t>
  </si>
  <si>
    <t>3-6岁</t>
  </si>
  <si>
    <t>37-43岁</t>
  </si>
  <si>
    <t>37-63岁</t>
  </si>
  <si>
    <t>40-50岁</t>
  </si>
  <si>
    <t>41- 64岁</t>
  </si>
  <si>
    <t>41岁</t>
  </si>
  <si>
    <t>45-60岁</t>
  </si>
  <si>
    <t>45岁</t>
  </si>
  <si>
    <t>46.5岁</t>
  </si>
  <si>
    <t>47.42岁</t>
  </si>
  <si>
    <t>47-56岁</t>
  </si>
  <si>
    <t>48-74岁</t>
  </si>
  <si>
    <t>48-82岁</t>
  </si>
  <si>
    <t>48岁</t>
  </si>
  <si>
    <t>50-78岁</t>
  </si>
  <si>
    <t>5-10岁</t>
  </si>
  <si>
    <t>51岁</t>
  </si>
  <si>
    <t>52-80岁</t>
  </si>
  <si>
    <t>57.29岁</t>
  </si>
  <si>
    <t>57-81岁</t>
  </si>
  <si>
    <t>60-79岁</t>
  </si>
  <si>
    <t>60-82岁</t>
  </si>
  <si>
    <t>60-83岁</t>
  </si>
  <si>
    <t>6-14岁</t>
  </si>
  <si>
    <t>6-16岁</t>
  </si>
  <si>
    <t>61-85岁</t>
  </si>
  <si>
    <t>62-79岁</t>
  </si>
  <si>
    <t>63-78岁</t>
  </si>
  <si>
    <t>63-81岁</t>
  </si>
  <si>
    <t>64-76岁</t>
  </si>
  <si>
    <t>64-78岁</t>
  </si>
  <si>
    <t>65.7岁</t>
  </si>
  <si>
    <t>65-75岁</t>
  </si>
  <si>
    <t>65-76岁</t>
  </si>
  <si>
    <t>65-79岁</t>
  </si>
  <si>
    <t>65-80岁</t>
  </si>
  <si>
    <t>65-83岁</t>
  </si>
  <si>
    <t>65-85岁</t>
  </si>
  <si>
    <t>67-85岁</t>
  </si>
  <si>
    <t>接受全麻的人群</t>
  </si>
  <si>
    <r>
      <rPr>
        <sz val="11"/>
        <color theme="1"/>
        <rFont val="宋体"/>
        <charset val="134"/>
      </rPr>
      <t>腹股沟疝修补术（</t>
    </r>
    <r>
      <rPr>
        <sz val="11"/>
        <color theme="1"/>
        <rFont val="Times New Roman"/>
        <charset val="134"/>
      </rPr>
      <t>0-3y</t>
    </r>
    <r>
      <rPr>
        <sz val="11"/>
        <color theme="1"/>
        <rFont val="宋体"/>
        <charset val="134"/>
      </rPr>
      <t>）/扁桃体切除术/腺样体切除术(3-18yr)</t>
    </r>
  </si>
  <si>
    <t>骨科膝关节或髋关节置换手术</t>
  </si>
  <si>
    <t>状动脉移植术（CABG）或体外循环置换术（CPB）瓣膜置换术</t>
  </si>
  <si>
    <t>腔镜普通手术</t>
  </si>
  <si>
    <t>常规手术患者</t>
  </si>
  <si>
    <t>小型骨科手术</t>
  </si>
  <si>
    <t>牙科康复治疗</t>
  </si>
  <si>
    <r>
      <rPr>
        <sz val="11"/>
        <color theme="1"/>
        <rFont val="宋体"/>
        <charset val="134"/>
      </rPr>
      <t>彭艺等</t>
    </r>
  </si>
  <si>
    <r>
      <rPr>
        <sz val="11"/>
        <color theme="1"/>
        <rFont val="宋体"/>
        <charset val="134"/>
      </rPr>
      <t>消化内镜检查治疗的患者</t>
    </r>
  </si>
  <si>
    <t>开颅手术</t>
  </si>
  <si>
    <t>选择性经尿道手术</t>
  </si>
  <si>
    <t>结肠手术</t>
  </si>
  <si>
    <t>全人群</t>
  </si>
  <si>
    <t>腹腔镜胃束带术的病态肥胖患者</t>
  </si>
  <si>
    <r>
      <rPr>
        <sz val="11"/>
        <color theme="1"/>
        <rFont val="宋体"/>
        <charset val="134"/>
      </rPr>
      <t>杨宁</t>
    </r>
  </si>
  <si>
    <r>
      <rPr>
        <sz val="11"/>
        <color theme="1"/>
        <rFont val="宋体"/>
        <charset val="134"/>
      </rPr>
      <t>肝功能不全患者</t>
    </r>
  </si>
  <si>
    <r>
      <rPr>
        <sz val="11"/>
        <color theme="1"/>
        <rFont val="宋体"/>
        <charset val="134"/>
      </rPr>
      <t>蒋亚峰等</t>
    </r>
  </si>
  <si>
    <r>
      <rPr>
        <sz val="11"/>
        <color theme="1"/>
        <rFont val="宋体"/>
        <charset val="134"/>
      </rPr>
      <t>成人甲状腺次全切除手术患者</t>
    </r>
  </si>
  <si>
    <r>
      <rPr>
        <sz val="11"/>
        <rFont val="宋体"/>
        <charset val="134"/>
      </rPr>
      <t>徐源</t>
    </r>
  </si>
  <si>
    <t>功能性鼻内窥镜手术患者</t>
  </si>
  <si>
    <r>
      <rPr>
        <sz val="11"/>
        <rFont val="宋体"/>
        <charset val="134"/>
      </rPr>
      <t>李坤</t>
    </r>
  </si>
  <si>
    <r>
      <rPr>
        <sz val="11"/>
        <rFont val="Times New Roman"/>
        <charset val="134"/>
      </rPr>
      <t>ERCP</t>
    </r>
    <r>
      <rPr>
        <sz val="11"/>
        <rFont val="宋体"/>
        <charset val="134"/>
      </rPr>
      <t>的患者</t>
    </r>
  </si>
  <si>
    <r>
      <rPr>
        <sz val="11"/>
        <rFont val="宋体"/>
        <charset val="134"/>
      </rPr>
      <t>刘稚媛</t>
    </r>
  </si>
  <si>
    <t>腹腔镜下胆囊切除手术的老年高血压患者</t>
  </si>
  <si>
    <r>
      <rPr>
        <sz val="11"/>
        <rFont val="宋体"/>
        <charset val="134"/>
      </rPr>
      <t>张伟</t>
    </r>
  </si>
  <si>
    <r>
      <rPr>
        <sz val="11"/>
        <rFont val="宋体"/>
        <charset val="134"/>
      </rPr>
      <t>高血压</t>
    </r>
    <r>
      <rPr>
        <sz val="11"/>
        <rFont val="Times New Roman"/>
        <charset val="134"/>
      </rPr>
      <t>III</t>
    </r>
    <r>
      <rPr>
        <sz val="11"/>
        <rFont val="宋体"/>
        <charset val="134"/>
      </rPr>
      <t>期患者</t>
    </r>
  </si>
  <si>
    <r>
      <rPr>
        <sz val="11"/>
        <rFont val="宋体"/>
        <charset val="134"/>
      </rPr>
      <t>王占天</t>
    </r>
  </si>
  <si>
    <t>小儿扁桃体患者</t>
  </si>
  <si>
    <r>
      <rPr>
        <sz val="11"/>
        <rFont val="宋体"/>
        <charset val="134"/>
      </rPr>
      <t>陈金篆</t>
    </r>
  </si>
  <si>
    <t>老年原发性高血压患者</t>
  </si>
  <si>
    <r>
      <rPr>
        <sz val="11"/>
        <rFont val="宋体"/>
        <charset val="134"/>
      </rPr>
      <t>沈艳喜</t>
    </r>
  </si>
  <si>
    <t>小儿先天心病患者</t>
  </si>
  <si>
    <r>
      <rPr>
        <sz val="11"/>
        <rFont val="宋体"/>
        <charset val="134"/>
      </rPr>
      <t>吴刚</t>
    </r>
  </si>
  <si>
    <t>后腹腔镜手术患者</t>
  </si>
  <si>
    <t>泌尿外科手术</t>
  </si>
  <si>
    <t>腹部大手术</t>
  </si>
  <si>
    <t>Villafranca et al.</t>
  </si>
  <si>
    <r>
      <rPr>
        <sz val="11"/>
        <color theme="1"/>
        <rFont val="宋体"/>
        <charset val="134"/>
      </rPr>
      <t>心脏外科手术患者</t>
    </r>
  </si>
  <si>
    <r>
      <rPr>
        <sz val="11"/>
        <rFont val="宋体"/>
        <charset val="134"/>
      </rPr>
      <t>刘忠玉</t>
    </r>
  </si>
  <si>
    <t>妇科腹腔镜手术全麻患者</t>
  </si>
  <si>
    <r>
      <rPr>
        <sz val="11"/>
        <rFont val="宋体"/>
        <charset val="134"/>
      </rPr>
      <t>苏毅</t>
    </r>
  </si>
  <si>
    <t>妇科腹腔镜手术患者</t>
  </si>
  <si>
    <r>
      <rPr>
        <sz val="11"/>
        <rFont val="宋体"/>
        <charset val="134"/>
      </rPr>
      <t>文伟名</t>
    </r>
  </si>
  <si>
    <t>宫颈癌患者</t>
  </si>
  <si>
    <r>
      <rPr>
        <sz val="11"/>
        <rFont val="宋体"/>
        <charset val="134"/>
      </rPr>
      <t>陈琳</t>
    </r>
  </si>
  <si>
    <t>老年患者上腹部手术</t>
  </si>
  <si>
    <t>选择性大手术</t>
  </si>
  <si>
    <t>选择性耳鼻喉手术</t>
  </si>
  <si>
    <r>
      <rPr>
        <sz val="11"/>
        <rFont val="宋体"/>
        <charset val="134"/>
      </rPr>
      <t>田悦</t>
    </r>
  </si>
  <si>
    <t>快通道开放性胃部手术患者</t>
  </si>
  <si>
    <r>
      <rPr>
        <sz val="11"/>
        <rFont val="宋体"/>
        <charset val="134"/>
      </rPr>
      <t>段静辉</t>
    </r>
  </si>
  <si>
    <t>全麻下行上腹部手术的老年患者</t>
  </si>
  <si>
    <t>选择性泵上心脏手术患者</t>
  </si>
  <si>
    <t>Fruchter et al.</t>
  </si>
  <si>
    <t>支气管镜检查</t>
  </si>
  <si>
    <t>Guo et al</t>
  </si>
  <si>
    <t>膀胱切除术（&lt;1周）的严重烧伤患者</t>
  </si>
  <si>
    <r>
      <rPr>
        <sz val="11"/>
        <color theme="1"/>
        <rFont val="宋体"/>
        <charset val="134"/>
      </rPr>
      <t>全麻状态下接受牙科治疗</t>
    </r>
    <r>
      <rPr>
        <sz val="11"/>
        <color theme="1"/>
        <rFont val="Times New Roman"/>
        <charset val="134"/>
      </rPr>
      <t>/</t>
    </r>
    <r>
      <rPr>
        <sz val="11"/>
        <color theme="1"/>
        <rFont val="宋体"/>
        <charset val="134"/>
      </rPr>
      <t>中度发育迟缓</t>
    </r>
  </si>
  <si>
    <r>
      <rPr>
        <sz val="11"/>
        <rFont val="宋体"/>
        <charset val="134"/>
      </rPr>
      <t>姚莺</t>
    </r>
  </si>
  <si>
    <t>无痛性宫腔镜下子宫内膜息肉电切术患者</t>
  </si>
  <si>
    <r>
      <rPr>
        <sz val="11"/>
        <rFont val="宋体"/>
        <charset val="134"/>
      </rPr>
      <t>蒋耀光</t>
    </r>
  </si>
  <si>
    <t>斜视患儿</t>
  </si>
  <si>
    <r>
      <rPr>
        <sz val="11"/>
        <rFont val="宋体"/>
        <charset val="134"/>
      </rPr>
      <t>刘云青</t>
    </r>
  </si>
  <si>
    <t>腹部腔镜手术患者</t>
  </si>
  <si>
    <r>
      <rPr>
        <sz val="11"/>
        <rFont val="宋体"/>
        <charset val="134"/>
      </rPr>
      <t>杜卫东</t>
    </r>
  </si>
  <si>
    <t>小儿外科泌尿系手术患儿</t>
  </si>
  <si>
    <r>
      <rPr>
        <sz val="11"/>
        <rFont val="宋体"/>
        <charset val="134"/>
      </rPr>
      <t>姜蓉</t>
    </r>
  </si>
  <si>
    <t>全凭静脉麻醉手术患者</t>
  </si>
  <si>
    <r>
      <rPr>
        <sz val="11"/>
        <rFont val="宋体"/>
        <charset val="134"/>
      </rPr>
      <t>齐金莲</t>
    </r>
  </si>
  <si>
    <t>扁桃体手术患儿</t>
  </si>
  <si>
    <r>
      <rPr>
        <sz val="11"/>
        <rFont val="宋体"/>
        <charset val="134"/>
      </rPr>
      <t>孙占磊</t>
    </r>
  </si>
  <si>
    <t>全麻下行腹部手术的老年患者</t>
  </si>
  <si>
    <r>
      <rPr>
        <sz val="11"/>
        <rFont val="宋体"/>
        <charset val="134"/>
      </rPr>
      <t>钱露露</t>
    </r>
  </si>
  <si>
    <t>老年慢性贫血患者</t>
  </si>
  <si>
    <r>
      <rPr>
        <sz val="11"/>
        <rFont val="宋体"/>
        <charset val="134"/>
      </rPr>
      <t>张晓青</t>
    </r>
  </si>
  <si>
    <t>胆道探查术患者</t>
  </si>
  <si>
    <r>
      <rPr>
        <sz val="11"/>
        <rFont val="宋体"/>
        <charset val="134"/>
      </rPr>
      <t>郝利娜</t>
    </r>
  </si>
  <si>
    <t>前列腺癌老年患者</t>
  </si>
  <si>
    <t>结肠癌患者</t>
  </si>
  <si>
    <t>小型选择性手术</t>
  </si>
  <si>
    <r>
      <rPr>
        <sz val="11"/>
        <rFont val="宋体"/>
        <charset val="134"/>
      </rPr>
      <t>陈星曲</t>
    </r>
  </si>
  <si>
    <t>全麻下行腹腔镜胃肠道手术的患者</t>
  </si>
  <si>
    <r>
      <rPr>
        <sz val="11"/>
        <rFont val="宋体"/>
        <charset val="134"/>
      </rPr>
      <t>范龙</t>
    </r>
  </si>
  <si>
    <t>腹腔镜结直肠手术老年患者</t>
  </si>
  <si>
    <r>
      <rPr>
        <sz val="11"/>
        <rFont val="宋体"/>
        <charset val="134"/>
      </rPr>
      <t>吴志兰</t>
    </r>
  </si>
  <si>
    <t>全麻术后老年患者</t>
  </si>
  <si>
    <r>
      <rPr>
        <sz val="11"/>
        <rFont val="宋体"/>
        <charset val="134"/>
      </rPr>
      <t>庞博</t>
    </r>
  </si>
  <si>
    <t>全麻老年患者</t>
  </si>
  <si>
    <r>
      <rPr>
        <sz val="11"/>
        <rFont val="宋体"/>
        <charset val="134"/>
      </rPr>
      <t>张琦</t>
    </r>
  </si>
  <si>
    <t>老年骨折手术患者</t>
  </si>
  <si>
    <r>
      <rPr>
        <sz val="11"/>
        <rFont val="宋体"/>
        <charset val="134"/>
      </rPr>
      <t>王芳茹</t>
    </r>
  </si>
  <si>
    <t>全身麻醉患者</t>
  </si>
  <si>
    <r>
      <rPr>
        <sz val="11"/>
        <rFont val="宋体"/>
        <charset val="134"/>
      </rPr>
      <t>姜景卫</t>
    </r>
  </si>
  <si>
    <t>老年腹腔镜手术患者</t>
  </si>
  <si>
    <r>
      <rPr>
        <sz val="11"/>
        <rFont val="宋体"/>
        <charset val="134"/>
      </rPr>
      <t>郑晓宁</t>
    </r>
  </si>
  <si>
    <r>
      <rPr>
        <sz val="11"/>
        <rFont val="宋体"/>
        <charset val="134"/>
      </rPr>
      <t>合并高血压</t>
    </r>
    <r>
      <rPr>
        <sz val="11"/>
        <rFont val="宋体"/>
        <charset val="134"/>
      </rPr>
      <t>，</t>
    </r>
    <r>
      <rPr>
        <sz val="11"/>
        <rFont val="宋体"/>
        <charset val="134"/>
      </rPr>
      <t>膝关节置换术的患者</t>
    </r>
  </si>
  <si>
    <r>
      <rPr>
        <sz val="11"/>
        <rFont val="宋体"/>
        <charset val="134"/>
      </rPr>
      <t>叶阮昊</t>
    </r>
  </si>
  <si>
    <t>全麻手术老年患者</t>
  </si>
  <si>
    <r>
      <rPr>
        <sz val="11"/>
        <color theme="1"/>
        <rFont val="宋体"/>
        <charset val="134"/>
      </rPr>
      <t>高英超</t>
    </r>
  </si>
  <si>
    <r>
      <rPr>
        <sz val="11"/>
        <color theme="1"/>
        <rFont val="宋体"/>
        <charset val="134"/>
      </rPr>
      <t>人流术患者</t>
    </r>
  </si>
  <si>
    <r>
      <rPr>
        <sz val="11"/>
        <color theme="1"/>
        <rFont val="宋体"/>
        <charset val="134"/>
      </rPr>
      <t>刘冰等</t>
    </r>
  </si>
  <si>
    <r>
      <rPr>
        <sz val="11"/>
        <color theme="1"/>
        <rFont val="宋体"/>
        <charset val="134"/>
      </rPr>
      <t>甲状腺手术患者</t>
    </r>
  </si>
  <si>
    <r>
      <rPr>
        <sz val="11"/>
        <color theme="1"/>
        <rFont val="宋体"/>
        <charset val="134"/>
      </rPr>
      <t>范梅笑等</t>
    </r>
  </si>
  <si>
    <r>
      <rPr>
        <sz val="11"/>
        <color theme="1"/>
        <rFont val="宋体"/>
        <charset val="134"/>
      </rPr>
      <t>腹腔手术老年患者</t>
    </r>
  </si>
  <si>
    <r>
      <rPr>
        <sz val="11"/>
        <color theme="1"/>
        <rFont val="宋体"/>
        <charset val="134"/>
      </rPr>
      <t>袁秀仪等</t>
    </r>
  </si>
  <si>
    <r>
      <rPr>
        <sz val="10.5"/>
        <color rgb="FF231916"/>
        <rFont val="方正书宋_GBK"/>
        <charset val="134"/>
      </rPr>
      <t>腹腔镜治疗的妇科患者</t>
    </r>
  </si>
  <si>
    <r>
      <rPr>
        <sz val="11"/>
        <color theme="1"/>
        <rFont val="宋体"/>
        <charset val="134"/>
      </rPr>
      <t>桂强军等</t>
    </r>
  </si>
  <si>
    <r>
      <rPr>
        <sz val="11"/>
        <color theme="1"/>
        <rFont val="宋体"/>
        <charset val="134"/>
      </rPr>
      <t>腹腔镜手术患儿</t>
    </r>
  </si>
  <si>
    <r>
      <rPr>
        <sz val="11"/>
        <color theme="1"/>
        <rFont val="宋体"/>
        <charset val="134"/>
      </rPr>
      <t>结肠镜检查患者</t>
    </r>
  </si>
  <si>
    <r>
      <rPr>
        <sz val="11"/>
        <color theme="1"/>
        <rFont val="宋体"/>
        <charset val="134"/>
      </rPr>
      <t>老年骨科手术患者</t>
    </r>
  </si>
  <si>
    <r>
      <rPr>
        <sz val="11"/>
        <color theme="1"/>
        <rFont val="宋体"/>
        <charset val="134"/>
      </rPr>
      <t>张爱萍等</t>
    </r>
  </si>
  <si>
    <r>
      <rPr>
        <sz val="11"/>
        <color theme="1"/>
        <rFont val="Times New Roman"/>
        <charset val="134"/>
      </rPr>
      <t>ICU</t>
    </r>
    <r>
      <rPr>
        <sz val="11"/>
        <color theme="1"/>
        <rFont val="宋体"/>
        <charset val="134"/>
      </rPr>
      <t>收治患者</t>
    </r>
  </si>
  <si>
    <r>
      <rPr>
        <sz val="11"/>
        <color theme="1"/>
        <rFont val="宋体"/>
        <charset val="134"/>
      </rPr>
      <t>陈新凯等</t>
    </r>
  </si>
  <si>
    <r>
      <rPr>
        <sz val="11"/>
        <color theme="1"/>
        <rFont val="宋体"/>
        <charset val="134"/>
      </rPr>
      <t>腹腔镜胆囊切除术患者</t>
    </r>
  </si>
  <si>
    <r>
      <rPr>
        <sz val="11"/>
        <color theme="1"/>
        <rFont val="宋体"/>
        <charset val="134"/>
      </rPr>
      <t>李小莉</t>
    </r>
  </si>
  <si>
    <r>
      <rPr>
        <sz val="11"/>
        <color theme="1"/>
        <rFont val="宋体"/>
        <charset val="134"/>
      </rPr>
      <t>腹腔镜手术患者</t>
    </r>
  </si>
  <si>
    <r>
      <rPr>
        <sz val="11"/>
        <rFont val="宋体"/>
        <charset val="134"/>
      </rPr>
      <t>赖翠瑶</t>
    </r>
  </si>
  <si>
    <r>
      <rPr>
        <sz val="11"/>
        <color theme="1"/>
        <rFont val="宋体"/>
        <charset val="134"/>
      </rPr>
      <t>黄梁淘等</t>
    </r>
  </si>
  <si>
    <r>
      <rPr>
        <sz val="11"/>
        <color theme="1"/>
        <rFont val="宋体"/>
        <charset val="134"/>
      </rPr>
      <t>麻醉手术老年患者</t>
    </r>
  </si>
  <si>
    <r>
      <rPr>
        <sz val="11"/>
        <color theme="1"/>
        <rFont val="宋体"/>
        <charset val="134"/>
      </rPr>
      <t>李其金等</t>
    </r>
  </si>
  <si>
    <r>
      <rPr>
        <sz val="11"/>
        <color theme="1"/>
        <rFont val="宋体"/>
        <charset val="134"/>
      </rPr>
      <t>老年腹腔镜胆囊切除术患者</t>
    </r>
  </si>
  <si>
    <r>
      <rPr>
        <sz val="11"/>
        <color theme="1"/>
        <rFont val="宋体"/>
        <charset val="134"/>
      </rPr>
      <t>吴正文等</t>
    </r>
  </si>
  <si>
    <r>
      <rPr>
        <sz val="11"/>
        <color theme="1"/>
        <rFont val="宋体"/>
        <charset val="134"/>
      </rPr>
      <t>罗静</t>
    </r>
  </si>
  <si>
    <r>
      <rPr>
        <sz val="11"/>
        <color theme="1"/>
        <rFont val="宋体"/>
        <charset val="134"/>
      </rPr>
      <t>老年骨折手术患者</t>
    </r>
  </si>
  <si>
    <r>
      <rPr>
        <sz val="11"/>
        <color theme="1"/>
        <rFont val="宋体"/>
        <charset val="134"/>
      </rPr>
      <t>陈伟涛</t>
    </r>
  </si>
  <si>
    <r>
      <rPr>
        <sz val="11"/>
        <color theme="1"/>
        <rFont val="宋体"/>
        <charset val="134"/>
      </rPr>
      <t>肖尚龙等</t>
    </r>
  </si>
  <si>
    <r>
      <rPr>
        <sz val="11"/>
        <color theme="1"/>
        <rFont val="宋体"/>
        <charset val="134"/>
      </rPr>
      <t>老年四肢骨折内固定患者</t>
    </r>
  </si>
  <si>
    <r>
      <rPr>
        <sz val="11"/>
        <color theme="1"/>
        <rFont val="宋体"/>
        <charset val="134"/>
      </rPr>
      <t>邵路军</t>
    </r>
  </si>
  <si>
    <r>
      <rPr>
        <sz val="11"/>
        <color theme="1"/>
        <rFont val="宋体"/>
        <charset val="134"/>
      </rPr>
      <t>耳鼻喉短小手术患者</t>
    </r>
  </si>
  <si>
    <t>腰椎手术</t>
  </si>
  <si>
    <r>
      <rPr>
        <sz val="11"/>
        <rFont val="宋体"/>
        <charset val="134"/>
      </rPr>
      <t>赵彩奕</t>
    </r>
  </si>
  <si>
    <r>
      <rPr>
        <sz val="11"/>
        <rFont val="宋体"/>
        <charset val="134"/>
      </rPr>
      <t>老年人</t>
    </r>
  </si>
  <si>
    <r>
      <rPr>
        <sz val="11"/>
        <color theme="1"/>
        <rFont val="宋体"/>
        <charset val="134"/>
      </rPr>
      <t>方锐伦等</t>
    </r>
  </si>
  <si>
    <r>
      <rPr>
        <sz val="11"/>
        <color theme="1"/>
        <rFont val="宋体"/>
        <charset val="134"/>
      </rPr>
      <t>颅内动脉瘤夹毕术患者</t>
    </r>
  </si>
  <si>
    <r>
      <rPr>
        <sz val="11"/>
        <color theme="1"/>
        <rFont val="宋体"/>
        <charset val="134"/>
      </rPr>
      <t>耿莹等</t>
    </r>
  </si>
  <si>
    <r>
      <rPr>
        <sz val="11"/>
        <color theme="1"/>
        <rFont val="宋体"/>
        <charset val="134"/>
      </rPr>
      <t>骨折手术患者</t>
    </r>
  </si>
  <si>
    <t>选择性关节镜手术患者</t>
  </si>
  <si>
    <t>小型外科手术的成年患者</t>
  </si>
  <si>
    <t>接受上肢或下肢区域麻醉手术患者</t>
  </si>
  <si>
    <t>选择性焦痂切除术患者</t>
  </si>
  <si>
    <t>Ibraheim et al</t>
  </si>
  <si>
    <t>病态肥胖患者</t>
  </si>
  <si>
    <t>Kabukcu et al</t>
  </si>
  <si>
    <t>开放式心脏手术患者</t>
  </si>
  <si>
    <t>腹部外科手术患者</t>
  </si>
  <si>
    <t>Kamali et al</t>
  </si>
  <si>
    <t>非紧急剖腹产手术患者</t>
  </si>
  <si>
    <t>Karaca et al</t>
  </si>
  <si>
    <r>
      <rPr>
        <sz val="11"/>
        <color theme="1"/>
        <rFont val="宋体"/>
        <charset val="134"/>
      </rPr>
      <t>因脑室上肿块接受手术且被评为</t>
    </r>
    <r>
      <rPr>
        <sz val="11"/>
        <color theme="1"/>
        <rFont val="Times New Roman"/>
        <charset val="134"/>
      </rPr>
      <t xml:space="preserve"> ASA I </t>
    </r>
    <r>
      <rPr>
        <sz val="11"/>
        <color theme="1"/>
        <rFont val="宋体"/>
        <charset val="134"/>
      </rPr>
      <t>级或</t>
    </r>
    <r>
      <rPr>
        <sz val="11"/>
        <color theme="1"/>
        <rFont val="Times New Roman"/>
        <charset val="134"/>
      </rPr>
      <t xml:space="preserve"> II </t>
    </r>
    <r>
      <rPr>
        <sz val="11"/>
        <color theme="1"/>
        <rFont val="宋体"/>
        <charset val="134"/>
      </rPr>
      <t>级的患者</t>
    </r>
  </si>
  <si>
    <t>Kim et al.</t>
  </si>
  <si>
    <t>行择期冠状动脉旁路移植术的患者</t>
  </si>
  <si>
    <t>小型骨科手术的成年患者</t>
  </si>
  <si>
    <t>Luginbuhl et al.</t>
  </si>
  <si>
    <t>妇科手术的患者</t>
  </si>
  <si>
    <t>选择性腹部手术患者</t>
  </si>
  <si>
    <t>高危患者</t>
  </si>
  <si>
    <t>Paventi et al.</t>
  </si>
  <si>
    <t>普通腹部手术患者</t>
  </si>
  <si>
    <t>Puri  et al.</t>
  </si>
  <si>
    <t>接受瓣膜置换术或体外循环冠状动脉移植术的成年患者</t>
  </si>
  <si>
    <t>Rahul et al.</t>
  </si>
  <si>
    <r>
      <rPr>
        <sz val="11"/>
        <color theme="1"/>
        <rFont val="Times New Roman"/>
        <charset val="134"/>
      </rPr>
      <t xml:space="preserve">ASA I/II </t>
    </r>
    <r>
      <rPr>
        <sz val="11"/>
        <color theme="1"/>
        <rFont val="宋体"/>
        <charset val="134"/>
      </rPr>
      <t>级、在全身麻醉下接受择期手术的成年患者</t>
    </r>
  </si>
  <si>
    <t>腹腔镜普通外科手术患者</t>
  </si>
  <si>
    <t>Song et al.</t>
  </si>
  <si>
    <t>腹腔镜输卵管结扎术患者</t>
  </si>
  <si>
    <t>腰椎外科手术患者</t>
  </si>
  <si>
    <t>选择性矫形膝关节或髋关节置换术的老年患者</t>
  </si>
  <si>
    <r>
      <rPr>
        <sz val="11"/>
        <rFont val="宋体"/>
        <charset val="134"/>
      </rPr>
      <t>烧伤切除术</t>
    </r>
    <r>
      <rPr>
        <sz val="11"/>
        <rFont val="Times New Roman"/>
        <charset val="134"/>
      </rPr>
      <t xml:space="preserve"> + </t>
    </r>
    <r>
      <rPr>
        <sz val="11"/>
        <rFont val="宋体"/>
        <charset val="134"/>
      </rPr>
      <t>皮肤成形术患者</t>
    </r>
  </si>
  <si>
    <t>短期选择性经尿道外科手术老年患者</t>
  </si>
  <si>
    <t>开放式腹部手术患者</t>
  </si>
  <si>
    <t>脑室上开颅术患者</t>
  </si>
  <si>
    <t>Gan et al.</t>
  </si>
  <si>
    <t>普通外科手术患者</t>
  </si>
  <si>
    <t>Georgakis et al.</t>
  </si>
  <si>
    <t>静脉曲张外科手术患者</t>
  </si>
  <si>
    <t>开放性肾脏手术患者</t>
  </si>
  <si>
    <t>Payas et al.</t>
  </si>
  <si>
    <t>选择性开腹胆囊切除术患者</t>
  </si>
  <si>
    <t>Raksakietisak et al.</t>
  </si>
  <si>
    <t>脊柱外科手术患者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</si>
</sst>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%"/>
  </numFmts>
  <fonts count="34">
    <font>
      <sz val="11"/>
      <color theme="1"/>
      <name val="宋体"/>
      <charset val="134"/>
      <scheme val="minor"/>
    </font>
    <font>
      <sz val="11"/>
      <color theme="1"/>
      <name val="Times New Roman"/>
      <charset val="134"/>
    </font>
    <font>
      <sz val="11"/>
      <color theme="1"/>
      <name val="宋体"/>
      <charset val="134"/>
    </font>
    <font>
      <sz val="11"/>
      <name val="Times New Roman"/>
      <charset val="134"/>
    </font>
    <font>
      <sz val="11"/>
      <name val="宋体"/>
      <charset val="134"/>
    </font>
    <font>
      <sz val="10.5"/>
      <color rgb="FF231916"/>
      <name val="Times New Roman"/>
      <charset val="134"/>
    </font>
    <font>
      <b/>
      <sz val="11"/>
      <color theme="1"/>
      <name val="宋体"/>
      <charset val="134"/>
    </font>
    <font>
      <b/>
      <sz val="11"/>
      <color theme="1"/>
      <name val="宋体"/>
      <charset val="134"/>
      <scheme val="minor"/>
    </font>
    <font>
      <sz val="10"/>
      <color theme="1"/>
      <name val="Times New Roman"/>
      <charset val="134"/>
    </font>
    <font>
      <b/>
      <sz val="11"/>
      <name val="宋体"/>
      <charset val="134"/>
      <scheme val="minor"/>
    </font>
    <font>
      <sz val="11"/>
      <name val="宋体"/>
      <charset val="134"/>
      <scheme val="minor"/>
    </font>
    <font>
      <sz val="9"/>
      <color theme="1"/>
      <name val="宋体"/>
      <charset val="134"/>
      <scheme val="minor"/>
    </font>
    <font>
      <sz val="6"/>
      <name val="Times New Roman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.5"/>
      <color rgb="FF231916"/>
      <name val="方正书宋_GBK"/>
      <charset val="134"/>
    </font>
    <font>
      <sz val="11"/>
      <color rgb="FFFF0000"/>
      <name val="宋体"/>
      <charset val="134"/>
      <scheme val="minor"/>
    </font>
  </fonts>
  <fills count="3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0" fillId="7" borderId="3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4" applyNumberFormat="0" applyFill="0" applyAlignment="0" applyProtection="0">
      <alignment vertical="center"/>
    </xf>
    <xf numFmtId="0" fontId="19" fillId="0" borderId="4" applyNumberFormat="0" applyFill="0" applyAlignment="0" applyProtection="0">
      <alignment vertical="center"/>
    </xf>
    <xf numFmtId="0" fontId="20" fillId="0" borderId="5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8" borderId="6" applyNumberFormat="0" applyAlignment="0" applyProtection="0">
      <alignment vertical="center"/>
    </xf>
    <xf numFmtId="0" fontId="22" fillId="9" borderId="7" applyNumberFormat="0" applyAlignment="0" applyProtection="0">
      <alignment vertical="center"/>
    </xf>
    <xf numFmtId="0" fontId="23" fillId="9" borderId="6" applyNumberFormat="0" applyAlignment="0" applyProtection="0">
      <alignment vertical="center"/>
    </xf>
    <xf numFmtId="0" fontId="24" fillId="10" borderId="8" applyNumberFormat="0" applyAlignment="0" applyProtection="0">
      <alignment vertical="center"/>
    </xf>
    <xf numFmtId="0" fontId="25" fillId="0" borderId="9" applyNumberFormat="0" applyFill="0" applyAlignment="0" applyProtection="0">
      <alignment vertical="center"/>
    </xf>
    <xf numFmtId="0" fontId="26" fillId="0" borderId="10" applyNumberFormat="0" applyFill="0" applyAlignment="0" applyProtection="0">
      <alignment vertical="center"/>
    </xf>
    <xf numFmtId="0" fontId="27" fillId="11" borderId="0" applyNumberFormat="0" applyBorder="0" applyAlignment="0" applyProtection="0">
      <alignment vertical="center"/>
    </xf>
    <xf numFmtId="0" fontId="28" fillId="12" borderId="0" applyNumberFormat="0" applyBorder="0" applyAlignment="0" applyProtection="0">
      <alignment vertical="center"/>
    </xf>
    <xf numFmtId="0" fontId="29" fillId="13" borderId="0" applyNumberFormat="0" applyBorder="0" applyAlignment="0" applyProtection="0">
      <alignment vertical="center"/>
    </xf>
    <xf numFmtId="0" fontId="30" fillId="14" borderId="0" applyNumberFormat="0" applyBorder="0" applyAlignment="0" applyProtection="0">
      <alignment vertical="center"/>
    </xf>
    <xf numFmtId="0" fontId="31" fillId="15" borderId="0" applyNumberFormat="0" applyBorder="0" applyAlignment="0" applyProtection="0">
      <alignment vertical="center"/>
    </xf>
    <xf numFmtId="0" fontId="31" fillId="16" borderId="0" applyNumberFormat="0" applyBorder="0" applyAlignment="0" applyProtection="0">
      <alignment vertical="center"/>
    </xf>
    <xf numFmtId="0" fontId="30" fillId="17" borderId="0" applyNumberFormat="0" applyBorder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31" fillId="19" borderId="0" applyNumberFormat="0" applyBorder="0" applyAlignment="0" applyProtection="0">
      <alignment vertical="center"/>
    </xf>
    <xf numFmtId="0" fontId="31" fillId="20" borderId="0" applyNumberFormat="0" applyBorder="0" applyAlignment="0" applyProtection="0">
      <alignment vertical="center"/>
    </xf>
    <xf numFmtId="0" fontId="30" fillId="21" borderId="0" applyNumberFormat="0" applyBorder="0" applyAlignment="0" applyProtection="0">
      <alignment vertical="center"/>
    </xf>
    <xf numFmtId="0" fontId="30" fillId="22" borderId="0" applyNumberFormat="0" applyBorder="0" applyAlignment="0" applyProtection="0">
      <alignment vertical="center"/>
    </xf>
    <xf numFmtId="0" fontId="31" fillId="23" borderId="0" applyNumberFormat="0" applyBorder="0" applyAlignment="0" applyProtection="0">
      <alignment vertical="center"/>
    </xf>
    <xf numFmtId="0" fontId="31" fillId="24" borderId="0" applyNumberFormat="0" applyBorder="0" applyAlignment="0" applyProtection="0">
      <alignment vertical="center"/>
    </xf>
    <xf numFmtId="0" fontId="30" fillId="25" borderId="0" applyNumberFormat="0" applyBorder="0" applyAlignment="0" applyProtection="0">
      <alignment vertical="center"/>
    </xf>
    <xf numFmtId="0" fontId="30" fillId="26" borderId="0" applyNumberFormat="0" applyBorder="0" applyAlignment="0" applyProtection="0">
      <alignment vertical="center"/>
    </xf>
    <xf numFmtId="0" fontId="31" fillId="27" borderId="0" applyNumberFormat="0" applyBorder="0" applyAlignment="0" applyProtection="0">
      <alignment vertical="center"/>
    </xf>
    <xf numFmtId="0" fontId="31" fillId="28" borderId="0" applyNumberFormat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30" fillId="30" borderId="0" applyNumberFormat="0" applyBorder="0" applyAlignment="0" applyProtection="0">
      <alignment vertical="center"/>
    </xf>
    <xf numFmtId="0" fontId="31" fillId="31" borderId="0" applyNumberFormat="0" applyBorder="0" applyAlignment="0" applyProtection="0">
      <alignment vertical="center"/>
    </xf>
    <xf numFmtId="0" fontId="31" fillId="32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0" fillId="34" borderId="0" applyNumberFormat="0" applyBorder="0" applyAlignment="0" applyProtection="0">
      <alignment vertical="center"/>
    </xf>
    <xf numFmtId="0" fontId="31" fillId="35" borderId="0" applyNumberFormat="0" applyBorder="0" applyAlignment="0" applyProtection="0">
      <alignment vertical="center"/>
    </xf>
    <xf numFmtId="0" fontId="31" fillId="36" borderId="0" applyNumberFormat="0" applyBorder="0" applyAlignment="0" applyProtection="0">
      <alignment vertical="center"/>
    </xf>
    <xf numFmtId="0" fontId="30" fillId="37" borderId="0" applyNumberFormat="0" applyBorder="0" applyAlignment="0" applyProtection="0">
      <alignment vertical="center"/>
    </xf>
  </cellStyleXfs>
  <cellXfs count="49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0" fontId="4" fillId="3" borderId="0" xfId="0" applyFont="1" applyFill="1">
      <alignment vertical="center"/>
    </xf>
    <xf numFmtId="0" fontId="4" fillId="2" borderId="0" xfId="0" applyFont="1" applyFill="1">
      <alignment vertical="center"/>
    </xf>
    <xf numFmtId="0" fontId="5" fillId="0" borderId="0" xfId="0" applyFont="1">
      <alignment vertical="center"/>
    </xf>
    <xf numFmtId="176" fontId="0" fillId="0" borderId="0" xfId="0" applyNumberFormat="1">
      <alignment vertical="center"/>
    </xf>
    <xf numFmtId="0" fontId="0" fillId="2" borderId="0" xfId="0" applyFill="1">
      <alignment vertical="center"/>
    </xf>
    <xf numFmtId="176" fontId="0" fillId="2" borderId="0" xfId="0" applyNumberFormat="1" applyFill="1">
      <alignment vertical="center"/>
    </xf>
    <xf numFmtId="0" fontId="0" fillId="4" borderId="0" xfId="0" applyFill="1">
      <alignment vertical="center"/>
    </xf>
    <xf numFmtId="176" fontId="0" fillId="4" borderId="0" xfId="0" applyNumberFormat="1" applyFill="1">
      <alignment vertical="center"/>
    </xf>
    <xf numFmtId="0" fontId="0" fillId="0" borderId="0" xfId="0" applyAlignment="1">
      <alignment horizontal="center" vertical="center"/>
    </xf>
    <xf numFmtId="49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1" xfId="0" applyBorder="1">
      <alignment vertical="center"/>
    </xf>
    <xf numFmtId="0" fontId="6" fillId="0" borderId="1" xfId="0" applyFont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7" fillId="6" borderId="1" xfId="0" applyFont="1" applyFill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/>
    </xf>
    <xf numFmtId="49" fontId="7" fillId="6" borderId="1" xfId="0" applyNumberFormat="1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49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1" fillId="0" borderId="1" xfId="0" applyFont="1" applyFill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  <xf numFmtId="49" fontId="3" fillId="0" borderId="1" xfId="0" applyNumberFormat="1" applyFont="1" applyBorder="1" applyAlignment="1">
      <alignment horizontal="center" vertical="center"/>
    </xf>
    <xf numFmtId="0" fontId="8" fillId="0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  <xf numFmtId="0" fontId="9" fillId="6" borderId="1" xfId="0" applyFont="1" applyFill="1" applyBorder="1" applyAlignment="1">
      <alignment horizontal="center" vertical="center" wrapText="1"/>
    </xf>
    <xf numFmtId="0" fontId="9" fillId="6" borderId="2" xfId="0" applyFont="1" applyFill="1" applyBorder="1" applyAlignment="1">
      <alignment horizontal="center" vertical="center" wrapText="1"/>
    </xf>
    <xf numFmtId="0" fontId="10" fillId="0" borderId="1" xfId="0" applyFont="1" applyBorder="1">
      <alignment vertical="center"/>
    </xf>
    <xf numFmtId="0" fontId="0" fillId="0" borderId="1" xfId="0" applyFont="1" applyFill="1" applyBorder="1">
      <alignment vertical="center"/>
    </xf>
    <xf numFmtId="0" fontId="0" fillId="0" borderId="2" xfId="0" applyBorder="1">
      <alignment vertical="center"/>
    </xf>
    <xf numFmtId="0" fontId="11" fillId="0" borderId="1" xfId="0" applyFont="1" applyBorder="1">
      <alignment vertical="center"/>
    </xf>
    <xf numFmtId="0" fontId="0" fillId="0" borderId="1" xfId="0" applyFont="1" applyBorder="1">
      <alignment vertical="center"/>
    </xf>
    <xf numFmtId="0" fontId="12" fillId="0" borderId="1" xfId="0" applyFont="1" applyBorder="1" applyAlignment="1">
      <alignment horizontal="center" vertical="center"/>
    </xf>
    <xf numFmtId="0" fontId="10" fillId="0" borderId="1" xfId="0" applyFont="1" applyFill="1" applyBorder="1">
      <alignment vertical="center"/>
    </xf>
    <xf numFmtId="0" fontId="0" fillId="0" borderId="1" xfId="0" applyFill="1" applyBorder="1">
      <alignment vertical="center"/>
    </xf>
    <xf numFmtId="0" fontId="0" fillId="0" borderId="1" xfId="0" applyFont="1" applyFill="1" applyBorder="1" applyAlignment="1">
      <alignment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8">
    <dxf>
      <fill>
        <patternFill patternType="solid">
          <fgColor rgb="FFFFFF00"/>
          <bgColor rgb="FFFFFF00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7"/>
      <tableStyleElement type="headerRow" dxfId="6"/>
      <tableStyleElement type="totalRow" dxfId="5"/>
      <tableStyleElement type="firstColumn" dxfId="4"/>
      <tableStyleElement type="lastColumn" dxfId="3"/>
      <tableStyleElement type="firstRowStripe" dxfId="2"/>
      <tableStyleElement type="firstColumnStripe" dxfId="1"/>
    </tableStyle>
    <tableStyle name="PivotStylePreset2_Accent1" table="0" count="10" xr9:uid="{267968C8-6FFD-4C36-ACC1-9EA1FD1885CA}">
      <tableStyleElement type="headerRow" dxfId="17"/>
      <tableStyleElement type="totalRow" dxfId="16"/>
      <tableStyleElement type="firstRowStripe" dxfId="15"/>
      <tableStyleElement type="firstColumnStripe" dxfId="14"/>
      <tableStyleElement type="firstSubtotalRow" dxfId="13"/>
      <tableStyleElement type="secondSubtotalRow" dxfId="12"/>
      <tableStyleElement type="firstRowSubheading" dxfId="11"/>
      <tableStyleElement type="secondRowSubheading" dxfId="10"/>
      <tableStyleElement type="pageFieldLabels" dxfId="9"/>
      <tableStyleElement type="pageFieldValues" dxfId="8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pn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" Type="http://schemas.openxmlformats.org/officeDocument/2006/relationships/image" Target="../media/image19.pn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pn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14</xdr:col>
      <xdr:colOff>98425</xdr:colOff>
      <xdr:row>42</xdr:row>
      <xdr:rowOff>101600</xdr:rowOff>
    </xdr:from>
    <xdr:to>
      <xdr:col>14</xdr:col>
      <xdr:colOff>2176177</xdr:colOff>
      <xdr:row>42</xdr:row>
      <xdr:rowOff>705732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406110" y="35928300"/>
          <a:ext cx="2077720" cy="603885"/>
        </a:xfrm>
        <a:prstGeom prst="rect">
          <a:avLst/>
        </a:prstGeom>
      </xdr:spPr>
    </xdr:pic>
    <xdr:clientData/>
  </xdr:twoCellAnchor>
  <xdr:twoCellAnchor editAs="oneCell">
    <xdr:from>
      <xdr:col>14</xdr:col>
      <xdr:colOff>163160</xdr:colOff>
      <xdr:row>43</xdr:row>
      <xdr:rowOff>74967</xdr:rowOff>
    </xdr:from>
    <xdr:to>
      <xdr:col>14</xdr:col>
      <xdr:colOff>1953377</xdr:colOff>
      <xdr:row>43</xdr:row>
      <xdr:rowOff>636725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8470245" y="36663630"/>
          <a:ext cx="1790700" cy="561340"/>
        </a:xfrm>
        <a:prstGeom prst="rect">
          <a:avLst/>
        </a:prstGeom>
      </xdr:spPr>
    </xdr:pic>
    <xdr:clientData/>
  </xdr:twoCellAnchor>
  <xdr:twoCellAnchor editAs="oneCell">
    <xdr:from>
      <xdr:col>14</xdr:col>
      <xdr:colOff>154342</xdr:colOff>
      <xdr:row>44</xdr:row>
      <xdr:rowOff>92606</xdr:rowOff>
    </xdr:from>
    <xdr:to>
      <xdr:col>14</xdr:col>
      <xdr:colOff>1392514</xdr:colOff>
      <xdr:row>44</xdr:row>
      <xdr:rowOff>678910</xdr:rowOff>
    </xdr:to>
    <xdr:pic>
      <xdr:nvPicPr>
        <xdr:cNvPr id="5" name="图片 4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8461990" y="37442775"/>
          <a:ext cx="1237615" cy="586740"/>
        </a:xfrm>
        <a:prstGeom prst="rect">
          <a:avLst/>
        </a:prstGeom>
      </xdr:spPr>
    </xdr:pic>
    <xdr:clientData/>
  </xdr:twoCellAnchor>
  <xdr:twoCellAnchor editAs="oneCell">
    <xdr:from>
      <xdr:col>14</xdr:col>
      <xdr:colOff>179649</xdr:colOff>
      <xdr:row>45</xdr:row>
      <xdr:rowOff>56559</xdr:rowOff>
    </xdr:from>
    <xdr:to>
      <xdr:col>14</xdr:col>
      <xdr:colOff>1762738</xdr:colOff>
      <xdr:row>45</xdr:row>
      <xdr:rowOff>638365</xdr:rowOff>
    </xdr:to>
    <xdr:pic>
      <xdr:nvPicPr>
        <xdr:cNvPr id="6" name="图片 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8486755" y="38169215"/>
          <a:ext cx="1583055" cy="581660"/>
        </a:xfrm>
        <a:prstGeom prst="rect">
          <a:avLst/>
        </a:prstGeom>
      </xdr:spPr>
    </xdr:pic>
    <xdr:clientData/>
  </xdr:twoCellAnchor>
  <xdr:twoCellAnchor editAs="oneCell">
    <xdr:from>
      <xdr:col>14</xdr:col>
      <xdr:colOff>1662466</xdr:colOff>
      <xdr:row>44</xdr:row>
      <xdr:rowOff>70557</xdr:rowOff>
    </xdr:from>
    <xdr:to>
      <xdr:col>15</xdr:col>
      <xdr:colOff>9877</xdr:colOff>
      <xdr:row>44</xdr:row>
      <xdr:rowOff>620234</xdr:rowOff>
    </xdr:to>
    <xdr:pic>
      <xdr:nvPicPr>
        <xdr:cNvPr id="7" name="图片 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9970115" y="37421185"/>
          <a:ext cx="1383030" cy="549275"/>
        </a:xfrm>
        <a:prstGeom prst="rect">
          <a:avLst/>
        </a:prstGeom>
      </xdr:spPr>
    </xdr:pic>
    <xdr:clientData/>
  </xdr:twoCellAnchor>
  <xdr:twoCellAnchor editAs="oneCell">
    <xdr:from>
      <xdr:col>14</xdr:col>
      <xdr:colOff>233714</xdr:colOff>
      <xdr:row>46</xdr:row>
      <xdr:rowOff>83786</xdr:rowOff>
    </xdr:from>
    <xdr:to>
      <xdr:col>14</xdr:col>
      <xdr:colOff>1840002</xdr:colOff>
      <xdr:row>46</xdr:row>
      <xdr:rowOff>665868</xdr:rowOff>
    </xdr:to>
    <xdr:pic>
      <xdr:nvPicPr>
        <xdr:cNvPr id="8" name="图片 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8541365" y="38957885"/>
          <a:ext cx="1605915" cy="582295"/>
        </a:xfrm>
        <a:prstGeom prst="rect">
          <a:avLst/>
        </a:prstGeom>
      </xdr:spPr>
    </xdr:pic>
    <xdr:clientData/>
  </xdr:twoCellAnchor>
  <xdr:twoCellAnchor editAs="oneCell">
    <xdr:from>
      <xdr:col>14</xdr:col>
      <xdr:colOff>242535</xdr:colOff>
      <xdr:row>47</xdr:row>
      <xdr:rowOff>83786</xdr:rowOff>
    </xdr:from>
    <xdr:to>
      <xdr:col>14</xdr:col>
      <xdr:colOff>2323923</xdr:colOff>
      <xdr:row>47</xdr:row>
      <xdr:rowOff>701844</xdr:rowOff>
    </xdr:to>
    <xdr:pic>
      <xdr:nvPicPr>
        <xdr:cNvPr id="9" name="图片 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8549620" y="39719885"/>
          <a:ext cx="2081530" cy="618490"/>
        </a:xfrm>
        <a:prstGeom prst="rect">
          <a:avLst/>
        </a:prstGeom>
      </xdr:spPr>
    </xdr:pic>
    <xdr:clientData/>
  </xdr:twoCellAnchor>
  <xdr:twoCellAnchor editAs="oneCell">
    <xdr:from>
      <xdr:col>14</xdr:col>
      <xdr:colOff>171980</xdr:colOff>
      <xdr:row>48</xdr:row>
      <xdr:rowOff>66145</xdr:rowOff>
    </xdr:from>
    <xdr:to>
      <xdr:col>14</xdr:col>
      <xdr:colOff>2390069</xdr:colOff>
      <xdr:row>48</xdr:row>
      <xdr:rowOff>712490</xdr:rowOff>
    </xdr:to>
    <xdr:pic>
      <xdr:nvPicPr>
        <xdr:cNvPr id="10" name="图片 9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8479135" y="40464740"/>
          <a:ext cx="2218055" cy="646430"/>
        </a:xfrm>
        <a:prstGeom prst="rect">
          <a:avLst/>
        </a:prstGeom>
      </xdr:spPr>
    </xdr:pic>
    <xdr:clientData/>
  </xdr:twoCellAnchor>
  <xdr:twoCellAnchor editAs="oneCell">
    <xdr:from>
      <xdr:col>14</xdr:col>
      <xdr:colOff>141111</xdr:colOff>
      <xdr:row>49</xdr:row>
      <xdr:rowOff>176388</xdr:rowOff>
    </xdr:from>
    <xdr:to>
      <xdr:col>14</xdr:col>
      <xdr:colOff>2797197</xdr:colOff>
      <xdr:row>49</xdr:row>
      <xdr:rowOff>655108</xdr:rowOff>
    </xdr:to>
    <xdr:pic>
      <xdr:nvPicPr>
        <xdr:cNvPr id="11" name="图片 1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8448655" y="41336595"/>
          <a:ext cx="2656205" cy="478790"/>
        </a:xfrm>
        <a:prstGeom prst="rect">
          <a:avLst/>
        </a:prstGeom>
      </xdr:spPr>
    </xdr:pic>
    <xdr:clientData/>
  </xdr:twoCellAnchor>
  <xdr:twoCellAnchor editAs="oneCell">
    <xdr:from>
      <xdr:col>14</xdr:col>
      <xdr:colOff>218968</xdr:colOff>
      <xdr:row>50</xdr:row>
      <xdr:rowOff>74965</xdr:rowOff>
    </xdr:from>
    <xdr:to>
      <xdr:col>14</xdr:col>
      <xdr:colOff>1508124</xdr:colOff>
      <xdr:row>50</xdr:row>
      <xdr:rowOff>711899</xdr:rowOff>
    </xdr:to>
    <xdr:pic>
      <xdr:nvPicPr>
        <xdr:cNvPr id="12" name="图片 11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8526125" y="41997630"/>
          <a:ext cx="1289050" cy="636905"/>
        </a:xfrm>
        <a:prstGeom prst="rect">
          <a:avLst/>
        </a:prstGeom>
      </xdr:spPr>
    </xdr:pic>
    <xdr:clientData/>
  </xdr:twoCellAnchor>
  <xdr:twoCellAnchor editAs="oneCell">
    <xdr:from>
      <xdr:col>14</xdr:col>
      <xdr:colOff>242533</xdr:colOff>
      <xdr:row>51</xdr:row>
      <xdr:rowOff>0</xdr:rowOff>
    </xdr:from>
    <xdr:to>
      <xdr:col>14</xdr:col>
      <xdr:colOff>1435628</xdr:colOff>
      <xdr:row>51</xdr:row>
      <xdr:rowOff>560810</xdr:rowOff>
    </xdr:to>
    <xdr:pic>
      <xdr:nvPicPr>
        <xdr:cNvPr id="13" name="图片 12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8549620" y="42684700"/>
          <a:ext cx="1193165" cy="560705"/>
        </a:xfrm>
        <a:prstGeom prst="rect">
          <a:avLst/>
        </a:prstGeom>
      </xdr:spPr>
    </xdr:pic>
    <xdr:clientData/>
  </xdr:twoCellAnchor>
  <xdr:twoCellAnchor editAs="oneCell">
    <xdr:from>
      <xdr:col>14</xdr:col>
      <xdr:colOff>232947</xdr:colOff>
      <xdr:row>51</xdr:row>
      <xdr:rowOff>124239</xdr:rowOff>
    </xdr:from>
    <xdr:to>
      <xdr:col>14</xdr:col>
      <xdr:colOff>1973468</xdr:colOff>
      <xdr:row>51</xdr:row>
      <xdr:rowOff>711426</xdr:rowOff>
    </xdr:to>
    <xdr:pic>
      <xdr:nvPicPr>
        <xdr:cNvPr id="14" name="图片 13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8540095" y="42808525"/>
          <a:ext cx="1740535" cy="587375"/>
        </a:xfrm>
        <a:prstGeom prst="rect">
          <a:avLst/>
        </a:prstGeom>
      </xdr:spPr>
    </xdr:pic>
    <xdr:clientData/>
  </xdr:twoCellAnchor>
  <xdr:twoCellAnchor editAs="oneCell">
    <xdr:from>
      <xdr:col>14</xdr:col>
      <xdr:colOff>155300</xdr:colOff>
      <xdr:row>52</xdr:row>
      <xdr:rowOff>113887</xdr:rowOff>
    </xdr:from>
    <xdr:to>
      <xdr:col>14</xdr:col>
      <xdr:colOff>2526835</xdr:colOff>
      <xdr:row>52</xdr:row>
      <xdr:rowOff>658604</xdr:rowOff>
    </xdr:to>
    <xdr:pic>
      <xdr:nvPicPr>
        <xdr:cNvPr id="15" name="图片 14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8462625" y="43560365"/>
          <a:ext cx="2371725" cy="544830"/>
        </a:xfrm>
        <a:prstGeom prst="rect">
          <a:avLst/>
        </a:prstGeom>
      </xdr:spPr>
    </xdr:pic>
    <xdr:clientData/>
  </xdr:twoCellAnchor>
  <xdr:twoCellAnchor editAs="oneCell">
    <xdr:from>
      <xdr:col>14</xdr:col>
      <xdr:colOff>227769</xdr:colOff>
      <xdr:row>53</xdr:row>
      <xdr:rowOff>56943</xdr:rowOff>
    </xdr:from>
    <xdr:to>
      <xdr:col>14</xdr:col>
      <xdr:colOff>854142</xdr:colOff>
      <xdr:row>53</xdr:row>
      <xdr:rowOff>683316</xdr:rowOff>
    </xdr:to>
    <xdr:pic>
      <xdr:nvPicPr>
        <xdr:cNvPr id="16" name="图片 15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8535015" y="44265215"/>
          <a:ext cx="626745" cy="62674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134594</xdr:colOff>
      <xdr:row>54</xdr:row>
      <xdr:rowOff>82828</xdr:rowOff>
    </xdr:from>
    <xdr:to>
      <xdr:col>14</xdr:col>
      <xdr:colOff>1552990</xdr:colOff>
      <xdr:row>54</xdr:row>
      <xdr:rowOff>668011</xdr:rowOff>
    </xdr:to>
    <xdr:pic>
      <xdr:nvPicPr>
        <xdr:cNvPr id="17" name="图片 16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8441670" y="45053250"/>
          <a:ext cx="1418590" cy="584835"/>
        </a:xfrm>
        <a:prstGeom prst="rect">
          <a:avLst/>
        </a:prstGeom>
      </xdr:spPr>
    </xdr:pic>
    <xdr:clientData/>
  </xdr:twoCellAnchor>
  <xdr:twoCellAnchor editAs="oneCell">
    <xdr:from>
      <xdr:col>14</xdr:col>
      <xdr:colOff>201889</xdr:colOff>
      <xdr:row>55</xdr:row>
      <xdr:rowOff>52163</xdr:rowOff>
    </xdr:from>
    <xdr:to>
      <xdr:col>14</xdr:col>
      <xdr:colOff>1288222</xdr:colOff>
      <xdr:row>55</xdr:row>
      <xdr:rowOff>685634</xdr:rowOff>
    </xdr:to>
    <xdr:pic>
      <xdr:nvPicPr>
        <xdr:cNvPr id="18" name="图片 17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8508980" y="45784770"/>
          <a:ext cx="1086485" cy="633095"/>
        </a:xfrm>
        <a:prstGeom prst="rect">
          <a:avLst/>
        </a:prstGeom>
      </xdr:spPr>
    </xdr:pic>
    <xdr:clientData/>
  </xdr:twoCellAnchor>
  <xdr:twoCellAnchor editAs="oneCell">
    <xdr:from>
      <xdr:col>14</xdr:col>
      <xdr:colOff>171673</xdr:colOff>
      <xdr:row>56</xdr:row>
      <xdr:rowOff>53020</xdr:rowOff>
    </xdr:from>
    <xdr:to>
      <xdr:col>14</xdr:col>
      <xdr:colOff>1307731</xdr:colOff>
      <xdr:row>56</xdr:row>
      <xdr:rowOff>685853</xdr:rowOff>
    </xdr:to>
    <xdr:pic>
      <xdr:nvPicPr>
        <xdr:cNvPr id="19" name="图片 18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8479135" y="46547405"/>
          <a:ext cx="1136015" cy="633095"/>
        </a:xfrm>
        <a:prstGeom prst="rect">
          <a:avLst/>
        </a:prstGeom>
      </xdr:spPr>
    </xdr:pic>
    <xdr:clientData/>
  </xdr:twoCellAnchor>
  <xdr:twoCellAnchor editAs="oneCell">
    <xdr:from>
      <xdr:col>14</xdr:col>
      <xdr:colOff>134779</xdr:colOff>
      <xdr:row>57</xdr:row>
      <xdr:rowOff>92476</xdr:rowOff>
    </xdr:from>
    <xdr:to>
      <xdr:col>14</xdr:col>
      <xdr:colOff>1733919</xdr:colOff>
      <xdr:row>57</xdr:row>
      <xdr:rowOff>673452</xdr:rowOff>
    </xdr:to>
    <xdr:pic>
      <xdr:nvPicPr>
        <xdr:cNvPr id="2" name="图片 1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8442305" y="47348775"/>
          <a:ext cx="1598930" cy="581025"/>
        </a:xfrm>
        <a:prstGeom prst="rect">
          <a:avLst/>
        </a:prstGeom>
      </xdr:spPr>
    </xdr:pic>
    <xdr:clientData/>
  </xdr:twoCellAnchor>
  <xdr:twoCellAnchor editAs="oneCell">
    <xdr:from>
      <xdr:col>14</xdr:col>
      <xdr:colOff>221942</xdr:colOff>
      <xdr:row>58</xdr:row>
      <xdr:rowOff>87852</xdr:rowOff>
    </xdr:from>
    <xdr:to>
      <xdr:col>14</xdr:col>
      <xdr:colOff>2066833</xdr:colOff>
      <xdr:row>58</xdr:row>
      <xdr:rowOff>611451</xdr:rowOff>
    </xdr:to>
    <xdr:pic>
      <xdr:nvPicPr>
        <xdr:cNvPr id="20" name="图片 19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8529300" y="48106330"/>
          <a:ext cx="1844675" cy="523240"/>
        </a:xfrm>
        <a:prstGeom prst="rect">
          <a:avLst/>
        </a:prstGeom>
      </xdr:spPr>
    </xdr:pic>
    <xdr:clientData/>
  </xdr:twoCellAnchor>
  <xdr:twoCellAnchor editAs="oneCell">
    <xdr:from>
      <xdr:col>14</xdr:col>
      <xdr:colOff>69333</xdr:colOff>
      <xdr:row>59</xdr:row>
      <xdr:rowOff>85739</xdr:rowOff>
    </xdr:from>
    <xdr:to>
      <xdr:col>14</xdr:col>
      <xdr:colOff>1764945</xdr:colOff>
      <xdr:row>59</xdr:row>
      <xdr:rowOff>714140</xdr:rowOff>
    </xdr:to>
    <xdr:pic>
      <xdr:nvPicPr>
        <xdr:cNvPr id="21" name="图片 20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8376900" y="48866425"/>
          <a:ext cx="1695450" cy="628015"/>
        </a:xfrm>
        <a:prstGeom prst="rect">
          <a:avLst/>
        </a:prstGeom>
      </xdr:spPr>
    </xdr:pic>
    <xdr:clientData/>
  </xdr:twoCellAnchor>
  <xdr:twoCellAnchor editAs="oneCell">
    <xdr:from>
      <xdr:col>14</xdr:col>
      <xdr:colOff>221944</xdr:colOff>
      <xdr:row>60</xdr:row>
      <xdr:rowOff>87851</xdr:rowOff>
    </xdr:from>
    <xdr:to>
      <xdr:col>14</xdr:col>
      <xdr:colOff>810889</xdr:colOff>
      <xdr:row>60</xdr:row>
      <xdr:rowOff>733790</xdr:rowOff>
    </xdr:to>
    <xdr:pic>
      <xdr:nvPicPr>
        <xdr:cNvPr id="22" name="图片 21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8529300" y="49630330"/>
          <a:ext cx="588645" cy="645795"/>
        </a:xfrm>
        <a:prstGeom prst="rect">
          <a:avLst/>
        </a:prstGeom>
      </xdr:spPr>
    </xdr:pic>
    <xdr:clientData/>
  </xdr:twoCellAnchor>
  <xdr:twoCellAnchor editAs="oneCell">
    <xdr:from>
      <xdr:col>14</xdr:col>
      <xdr:colOff>163561</xdr:colOff>
      <xdr:row>62</xdr:row>
      <xdr:rowOff>115595</xdr:rowOff>
    </xdr:from>
    <xdr:to>
      <xdr:col>14</xdr:col>
      <xdr:colOff>2525066</xdr:colOff>
      <xdr:row>62</xdr:row>
      <xdr:rowOff>716348</xdr:rowOff>
    </xdr:to>
    <xdr:pic>
      <xdr:nvPicPr>
        <xdr:cNvPr id="23" name="图片 2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8470880" y="51182270"/>
          <a:ext cx="2361565" cy="600710"/>
        </a:xfrm>
        <a:prstGeom prst="rect">
          <a:avLst/>
        </a:prstGeom>
      </xdr:spPr>
    </xdr:pic>
    <xdr:clientData/>
  </xdr:twoCellAnchor>
  <xdr:twoCellAnchor editAs="oneCell">
    <xdr:from>
      <xdr:col>14</xdr:col>
      <xdr:colOff>295105</xdr:colOff>
      <xdr:row>63</xdr:row>
      <xdr:rowOff>83228</xdr:rowOff>
    </xdr:from>
    <xdr:to>
      <xdr:col>14</xdr:col>
      <xdr:colOff>1655315</xdr:colOff>
      <xdr:row>63</xdr:row>
      <xdr:rowOff>655520</xdr:rowOff>
    </xdr:to>
    <xdr:pic>
      <xdr:nvPicPr>
        <xdr:cNvPr id="24" name="图片 23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8602325" y="51911885"/>
          <a:ext cx="1360170" cy="572135"/>
        </a:xfrm>
        <a:prstGeom prst="rect">
          <a:avLst/>
        </a:prstGeom>
      </xdr:spPr>
    </xdr:pic>
    <xdr:clientData/>
  </xdr:twoCellAnchor>
  <xdr:twoCellAnchor editAs="oneCell">
    <xdr:from>
      <xdr:col>14</xdr:col>
      <xdr:colOff>217318</xdr:colOff>
      <xdr:row>64</xdr:row>
      <xdr:rowOff>53995</xdr:rowOff>
    </xdr:from>
    <xdr:to>
      <xdr:col>14</xdr:col>
      <xdr:colOff>1678435</xdr:colOff>
      <xdr:row>64</xdr:row>
      <xdr:rowOff>714609</xdr:rowOff>
    </xdr:to>
    <xdr:pic>
      <xdr:nvPicPr>
        <xdr:cNvPr id="25" name="图片 24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8524855" y="52644675"/>
          <a:ext cx="1461135" cy="660400"/>
        </a:xfrm>
        <a:prstGeom prst="rect">
          <a:avLst/>
        </a:prstGeom>
      </xdr:spPr>
    </xdr:pic>
    <xdr:clientData/>
  </xdr:twoCellAnchor>
  <xdr:twoCellAnchor editAs="oneCell">
    <xdr:from>
      <xdr:col>14</xdr:col>
      <xdr:colOff>221941</xdr:colOff>
      <xdr:row>65</xdr:row>
      <xdr:rowOff>92475</xdr:rowOff>
    </xdr:from>
    <xdr:to>
      <xdr:col>14</xdr:col>
      <xdr:colOff>2288774</xdr:colOff>
      <xdr:row>65</xdr:row>
      <xdr:rowOff>639987</xdr:rowOff>
    </xdr:to>
    <xdr:pic>
      <xdr:nvPicPr>
        <xdr:cNvPr id="26" name="图片 2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8529300" y="53444775"/>
          <a:ext cx="2066925" cy="547370"/>
        </a:xfrm>
        <a:prstGeom prst="rect">
          <a:avLst/>
        </a:prstGeom>
      </xdr:spPr>
    </xdr:pic>
    <xdr:clientData/>
  </xdr:twoCellAnchor>
  <xdr:twoCellAnchor editAs="oneCell">
    <xdr:from>
      <xdr:col>14</xdr:col>
      <xdr:colOff>236459</xdr:colOff>
      <xdr:row>66</xdr:row>
      <xdr:rowOff>83228</xdr:rowOff>
    </xdr:from>
    <xdr:to>
      <xdr:col>14</xdr:col>
      <xdr:colOff>654851</xdr:colOff>
      <xdr:row>66</xdr:row>
      <xdr:rowOff>616643</xdr:rowOff>
    </xdr:to>
    <xdr:pic>
      <xdr:nvPicPr>
        <xdr:cNvPr id="27" name="图片 26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8543905" y="54197885"/>
          <a:ext cx="418465" cy="5334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208072</xdr:colOff>
      <xdr:row>67</xdr:row>
      <xdr:rowOff>129837</xdr:rowOff>
    </xdr:from>
    <xdr:to>
      <xdr:col>14</xdr:col>
      <xdr:colOff>1285414</xdr:colOff>
      <xdr:row>67</xdr:row>
      <xdr:rowOff>616327</xdr:rowOff>
    </xdr:to>
    <xdr:pic>
      <xdr:nvPicPr>
        <xdr:cNvPr id="28" name="图片 27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8515330" y="55006240"/>
          <a:ext cx="1077595" cy="486410"/>
        </a:xfrm>
        <a:prstGeom prst="rect">
          <a:avLst/>
        </a:prstGeom>
      </xdr:spPr>
    </xdr:pic>
    <xdr:clientData/>
  </xdr:twoCellAnchor>
  <xdr:twoCellAnchor editAs="oneCell">
    <xdr:from>
      <xdr:col>14</xdr:col>
      <xdr:colOff>101723</xdr:colOff>
      <xdr:row>68</xdr:row>
      <xdr:rowOff>106349</xdr:rowOff>
    </xdr:from>
    <xdr:to>
      <xdr:col>14</xdr:col>
      <xdr:colOff>1650692</xdr:colOff>
      <xdr:row>68</xdr:row>
      <xdr:rowOff>552985</xdr:rowOff>
    </xdr:to>
    <xdr:pic>
      <xdr:nvPicPr>
        <xdr:cNvPr id="29" name="图片 28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8409285" y="55744745"/>
          <a:ext cx="1548765" cy="446405"/>
        </a:xfrm>
        <a:prstGeom prst="rect">
          <a:avLst/>
        </a:prstGeom>
      </xdr:spPr>
    </xdr:pic>
    <xdr:clientData/>
  </xdr:twoCellAnchor>
  <xdr:twoCellAnchor editAs="oneCell">
    <xdr:from>
      <xdr:col>14</xdr:col>
      <xdr:colOff>1789406</xdr:colOff>
      <xdr:row>68</xdr:row>
      <xdr:rowOff>87853</xdr:rowOff>
    </xdr:from>
    <xdr:to>
      <xdr:col>14</xdr:col>
      <xdr:colOff>2543082</xdr:colOff>
      <xdr:row>68</xdr:row>
      <xdr:rowOff>640486</xdr:rowOff>
    </xdr:to>
    <xdr:pic>
      <xdr:nvPicPr>
        <xdr:cNvPr id="30" name="图片 29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20096480" y="55726330"/>
          <a:ext cx="753745" cy="552450"/>
        </a:xfrm>
        <a:prstGeom prst="rect">
          <a:avLst/>
        </a:prstGeom>
      </xdr:spPr>
    </xdr:pic>
    <xdr:clientData/>
  </xdr:twoCellAnchor>
  <xdr:twoCellAnchor editAs="oneCell">
    <xdr:from>
      <xdr:col>14</xdr:col>
      <xdr:colOff>241479</xdr:colOff>
      <xdr:row>70</xdr:row>
      <xdr:rowOff>79670</xdr:rowOff>
    </xdr:from>
    <xdr:to>
      <xdr:col>14</xdr:col>
      <xdr:colOff>1811091</xdr:colOff>
      <xdr:row>70</xdr:row>
      <xdr:rowOff>712879</xdr:rowOff>
    </xdr:to>
    <xdr:pic>
      <xdr:nvPicPr>
        <xdr:cNvPr id="31" name="图片 3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8548985" y="57242075"/>
          <a:ext cx="1569720" cy="633095"/>
        </a:xfrm>
        <a:prstGeom prst="rect">
          <a:avLst/>
        </a:prstGeom>
      </xdr:spPr>
    </xdr:pic>
    <xdr:clientData/>
  </xdr:twoCellAnchor>
  <xdr:twoCellAnchor editAs="oneCell">
    <xdr:from>
      <xdr:col>14</xdr:col>
      <xdr:colOff>185442</xdr:colOff>
      <xdr:row>71</xdr:row>
      <xdr:rowOff>103390</xdr:rowOff>
    </xdr:from>
    <xdr:to>
      <xdr:col>14</xdr:col>
      <xdr:colOff>1255094</xdr:colOff>
      <xdr:row>71</xdr:row>
      <xdr:rowOff>636665</xdr:rowOff>
    </xdr:to>
    <xdr:pic>
      <xdr:nvPicPr>
        <xdr:cNvPr id="32" name="图片 31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8493105" y="58027570"/>
          <a:ext cx="1069340" cy="533400"/>
        </a:xfrm>
        <a:prstGeom prst="rect">
          <a:avLst/>
        </a:prstGeom>
      </xdr:spPr>
    </xdr:pic>
    <xdr:clientData/>
  </xdr:twoCellAnchor>
  <xdr:twoCellAnchor editAs="oneCell">
    <xdr:from>
      <xdr:col>14</xdr:col>
      <xdr:colOff>229306</xdr:colOff>
      <xdr:row>73</xdr:row>
      <xdr:rowOff>154363</xdr:rowOff>
    </xdr:from>
    <xdr:to>
      <xdr:col>14</xdr:col>
      <xdr:colOff>2098144</xdr:colOff>
      <xdr:row>73</xdr:row>
      <xdr:rowOff>740832</xdr:rowOff>
    </xdr:to>
    <xdr:pic>
      <xdr:nvPicPr>
        <xdr:cNvPr id="33" name="图片 32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8536920" y="59603005"/>
          <a:ext cx="1868805" cy="586105"/>
        </a:xfrm>
        <a:prstGeom prst="rect">
          <a:avLst/>
        </a:prstGeom>
      </xdr:spPr>
    </xdr:pic>
    <xdr:clientData/>
  </xdr:twoCellAnchor>
  <xdr:twoCellAnchor editAs="oneCell">
    <xdr:from>
      <xdr:col>14</xdr:col>
      <xdr:colOff>133780</xdr:colOff>
      <xdr:row>74</xdr:row>
      <xdr:rowOff>125253</xdr:rowOff>
    </xdr:from>
    <xdr:to>
      <xdr:col>14</xdr:col>
      <xdr:colOff>2678805</xdr:colOff>
      <xdr:row>75</xdr:row>
      <xdr:rowOff>0</xdr:rowOff>
    </xdr:to>
    <xdr:pic>
      <xdr:nvPicPr>
        <xdr:cNvPr id="34" name="图片 33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8441035" y="60335795"/>
          <a:ext cx="2545080" cy="636905"/>
        </a:xfrm>
        <a:prstGeom prst="rect">
          <a:avLst/>
        </a:prstGeom>
      </xdr:spPr>
    </xdr:pic>
    <xdr:clientData/>
  </xdr:twoCellAnchor>
  <xdr:twoCellAnchor editAs="oneCell">
    <xdr:from>
      <xdr:col>14</xdr:col>
      <xdr:colOff>179457</xdr:colOff>
      <xdr:row>75</xdr:row>
      <xdr:rowOff>151848</xdr:rowOff>
    </xdr:from>
    <xdr:to>
      <xdr:col>14</xdr:col>
      <xdr:colOff>1449457</xdr:colOff>
      <xdr:row>75</xdr:row>
      <xdr:rowOff>660099</xdr:rowOff>
    </xdr:to>
    <xdr:pic>
      <xdr:nvPicPr>
        <xdr:cNvPr id="35" name="图片 34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8486755" y="61124465"/>
          <a:ext cx="1270000" cy="508000"/>
        </a:xfrm>
        <a:prstGeom prst="rect">
          <a:avLst/>
        </a:prstGeom>
      </xdr:spPr>
    </xdr:pic>
    <xdr:clientData/>
  </xdr:twoCellAnchor>
  <xdr:twoCellAnchor editAs="oneCell">
    <xdr:from>
      <xdr:col>14</xdr:col>
      <xdr:colOff>124488</xdr:colOff>
      <xdr:row>76</xdr:row>
      <xdr:rowOff>124049</xdr:rowOff>
    </xdr:from>
    <xdr:to>
      <xdr:col>14</xdr:col>
      <xdr:colOff>2571457</xdr:colOff>
      <xdr:row>76</xdr:row>
      <xdr:rowOff>673452</xdr:rowOff>
    </xdr:to>
    <xdr:pic>
      <xdr:nvPicPr>
        <xdr:cNvPr id="36" name="图片 3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8432145" y="61858525"/>
          <a:ext cx="2446655" cy="549275"/>
        </a:xfrm>
        <a:prstGeom prst="rect">
          <a:avLst/>
        </a:prstGeom>
      </xdr:spPr>
    </xdr:pic>
    <xdr:clientData/>
  </xdr:twoCellAnchor>
  <xdr:twoCellAnchor editAs="oneCell">
    <xdr:from>
      <xdr:col>14</xdr:col>
      <xdr:colOff>166433</xdr:colOff>
      <xdr:row>77</xdr:row>
      <xdr:rowOff>121595</xdr:rowOff>
    </xdr:from>
    <xdr:to>
      <xdr:col>14</xdr:col>
      <xdr:colOff>1141549</xdr:colOff>
      <xdr:row>77</xdr:row>
      <xdr:rowOff>683976</xdr:rowOff>
    </xdr:to>
    <xdr:pic>
      <xdr:nvPicPr>
        <xdr:cNvPr id="38" name="图片 37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8474055" y="62617985"/>
          <a:ext cx="974725" cy="562610"/>
        </a:xfrm>
        <a:prstGeom prst="rect">
          <a:avLst/>
        </a:prstGeom>
      </xdr:spPr>
    </xdr:pic>
    <xdr:clientData/>
  </xdr:twoCellAnchor>
  <xdr:twoCellAnchor editAs="oneCell">
    <xdr:from>
      <xdr:col>14</xdr:col>
      <xdr:colOff>134680</xdr:colOff>
      <xdr:row>78</xdr:row>
      <xdr:rowOff>84238</xdr:rowOff>
    </xdr:from>
    <xdr:to>
      <xdr:col>14</xdr:col>
      <xdr:colOff>2621802</xdr:colOff>
      <xdr:row>78</xdr:row>
      <xdr:rowOff>705556</xdr:rowOff>
    </xdr:to>
    <xdr:pic>
      <xdr:nvPicPr>
        <xdr:cNvPr id="39" name="图片 38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8442305" y="63342520"/>
          <a:ext cx="2486660" cy="621665"/>
        </a:xfrm>
        <a:prstGeom prst="rect">
          <a:avLst/>
        </a:prstGeom>
      </xdr:spPr>
    </xdr:pic>
    <xdr:clientData/>
  </xdr:twoCellAnchor>
  <xdr:twoCellAnchor editAs="oneCell">
    <xdr:from>
      <xdr:col>14</xdr:col>
      <xdr:colOff>197592</xdr:colOff>
      <xdr:row>79</xdr:row>
      <xdr:rowOff>94287</xdr:rowOff>
    </xdr:from>
    <xdr:to>
      <xdr:col>14</xdr:col>
      <xdr:colOff>2122859</xdr:colOff>
      <xdr:row>79</xdr:row>
      <xdr:rowOff>675820</xdr:rowOff>
    </xdr:to>
    <xdr:pic>
      <xdr:nvPicPr>
        <xdr:cNvPr id="40" name="图片 39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8505170" y="64114680"/>
          <a:ext cx="1925320" cy="581660"/>
        </a:xfrm>
        <a:prstGeom prst="rect">
          <a:avLst/>
        </a:prstGeom>
      </xdr:spPr>
    </xdr:pic>
    <xdr:clientData/>
  </xdr:twoCellAnchor>
  <xdr:twoCellAnchor editAs="oneCell">
    <xdr:from>
      <xdr:col>14</xdr:col>
      <xdr:colOff>202660</xdr:colOff>
      <xdr:row>80</xdr:row>
      <xdr:rowOff>74814</xdr:rowOff>
    </xdr:from>
    <xdr:to>
      <xdr:col>14</xdr:col>
      <xdr:colOff>1526982</xdr:colOff>
      <xdr:row>80</xdr:row>
      <xdr:rowOff>683976</xdr:rowOff>
    </xdr:to>
    <xdr:pic>
      <xdr:nvPicPr>
        <xdr:cNvPr id="41" name="图片 40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8510250" y="64856995"/>
          <a:ext cx="1323975" cy="609600"/>
        </a:xfrm>
        <a:prstGeom prst="rect">
          <a:avLst/>
        </a:prstGeom>
      </xdr:spPr>
    </xdr:pic>
    <xdr:clientData/>
  </xdr:twoCellAnchor>
  <xdr:twoCellAnchor editAs="oneCell">
    <xdr:from>
      <xdr:col>14</xdr:col>
      <xdr:colOff>217858</xdr:colOff>
      <xdr:row>81</xdr:row>
      <xdr:rowOff>110273</xdr:rowOff>
    </xdr:from>
    <xdr:to>
      <xdr:col>14</xdr:col>
      <xdr:colOff>1873317</xdr:colOff>
      <xdr:row>81</xdr:row>
      <xdr:rowOff>658953</xdr:rowOff>
    </xdr:to>
    <xdr:pic>
      <xdr:nvPicPr>
        <xdr:cNvPr id="42" name="图片 41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8525490" y="65654555"/>
          <a:ext cx="1655445" cy="548640"/>
        </a:xfrm>
        <a:prstGeom prst="rect">
          <a:avLst/>
        </a:prstGeom>
      </xdr:spPr>
    </xdr:pic>
    <xdr:clientData/>
  </xdr:twoCellAnchor>
  <xdr:twoCellAnchor editAs="oneCell">
    <xdr:from>
      <xdr:col>14</xdr:col>
      <xdr:colOff>116530</xdr:colOff>
      <xdr:row>82</xdr:row>
      <xdr:rowOff>75997</xdr:rowOff>
    </xdr:from>
    <xdr:to>
      <xdr:col>14</xdr:col>
      <xdr:colOff>2330585</xdr:colOff>
      <xdr:row>82</xdr:row>
      <xdr:rowOff>631636</xdr:rowOff>
    </xdr:to>
    <xdr:pic>
      <xdr:nvPicPr>
        <xdr:cNvPr id="44" name="图片 43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8423890" y="66382265"/>
          <a:ext cx="2214245" cy="555625"/>
        </a:xfrm>
        <a:prstGeom prst="rect">
          <a:avLst/>
        </a:prstGeom>
      </xdr:spPr>
    </xdr:pic>
    <xdr:clientData/>
  </xdr:twoCellAnchor>
  <xdr:twoCellAnchor editAs="oneCell">
    <xdr:from>
      <xdr:col>14</xdr:col>
      <xdr:colOff>136795</xdr:colOff>
      <xdr:row>83</xdr:row>
      <xdr:rowOff>97128</xdr:rowOff>
    </xdr:from>
    <xdr:to>
      <xdr:col>14</xdr:col>
      <xdr:colOff>2411649</xdr:colOff>
      <xdr:row>83</xdr:row>
      <xdr:rowOff>673740</xdr:rowOff>
    </xdr:to>
    <xdr:pic>
      <xdr:nvPicPr>
        <xdr:cNvPr id="37" name="图片 36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8444210" y="67165220"/>
          <a:ext cx="2274570" cy="577215"/>
        </a:xfrm>
        <a:prstGeom prst="rect">
          <a:avLst/>
        </a:prstGeom>
      </xdr:spPr>
    </xdr:pic>
    <xdr:clientData/>
  </xdr:twoCellAnchor>
  <xdr:twoCellAnchor editAs="oneCell">
    <xdr:from>
      <xdr:col>14</xdr:col>
      <xdr:colOff>167192</xdr:colOff>
      <xdr:row>84</xdr:row>
      <xdr:rowOff>167195</xdr:rowOff>
    </xdr:from>
    <xdr:to>
      <xdr:col>14</xdr:col>
      <xdr:colOff>1797320</xdr:colOff>
      <xdr:row>84</xdr:row>
      <xdr:rowOff>601596</xdr:rowOff>
    </xdr:to>
    <xdr:pic>
      <xdr:nvPicPr>
        <xdr:cNvPr id="43" name="图片 42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8474690" y="67997705"/>
          <a:ext cx="1630045" cy="434340"/>
        </a:xfrm>
        <a:prstGeom prst="rect">
          <a:avLst/>
        </a:prstGeom>
      </xdr:spPr>
    </xdr:pic>
    <xdr:clientData/>
  </xdr:twoCellAnchor>
  <xdr:twoCellAnchor editAs="oneCell">
    <xdr:from>
      <xdr:col>14</xdr:col>
      <xdr:colOff>187461</xdr:colOff>
      <xdr:row>85</xdr:row>
      <xdr:rowOff>110304</xdr:rowOff>
    </xdr:from>
    <xdr:to>
      <xdr:col>14</xdr:col>
      <xdr:colOff>1418617</xdr:colOff>
      <xdr:row>85</xdr:row>
      <xdr:rowOff>673172</xdr:rowOff>
    </xdr:to>
    <xdr:pic>
      <xdr:nvPicPr>
        <xdr:cNvPr id="45" name="图片 44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8495010" y="68702555"/>
          <a:ext cx="1231265" cy="563245"/>
        </a:xfrm>
        <a:prstGeom prst="rect">
          <a:avLst/>
        </a:prstGeom>
      </xdr:spPr>
    </xdr:pic>
    <xdr:clientData/>
  </xdr:twoCellAnchor>
  <xdr:twoCellAnchor editAs="oneCell">
    <xdr:from>
      <xdr:col>14</xdr:col>
      <xdr:colOff>324255</xdr:colOff>
      <xdr:row>86</xdr:row>
      <xdr:rowOff>207725</xdr:rowOff>
    </xdr:from>
    <xdr:to>
      <xdr:col>14</xdr:col>
      <xdr:colOff>2617423</xdr:colOff>
      <xdr:row>86</xdr:row>
      <xdr:rowOff>516782</xdr:rowOff>
    </xdr:to>
    <xdr:pic>
      <xdr:nvPicPr>
        <xdr:cNvPr id="46" name="图片 45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8631535" y="69562345"/>
          <a:ext cx="2292985" cy="308610"/>
        </a:xfrm>
        <a:prstGeom prst="rect">
          <a:avLst/>
        </a:prstGeom>
      </xdr:spPr>
    </xdr:pic>
    <xdr:clientData/>
  </xdr:twoCellAnchor>
  <xdr:twoCellAnchor editAs="oneCell">
    <xdr:from>
      <xdr:col>14</xdr:col>
      <xdr:colOff>273590</xdr:colOff>
      <xdr:row>87</xdr:row>
      <xdr:rowOff>141864</xdr:rowOff>
    </xdr:from>
    <xdr:to>
      <xdr:col>14</xdr:col>
      <xdr:colOff>1989847</xdr:colOff>
      <xdr:row>87</xdr:row>
      <xdr:rowOff>582591</xdr:rowOff>
    </xdr:to>
    <xdr:pic>
      <xdr:nvPicPr>
        <xdr:cNvPr id="47" name="图片 46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8580735" y="70258305"/>
          <a:ext cx="1716405" cy="440690"/>
        </a:xfrm>
        <a:prstGeom prst="rect">
          <a:avLst/>
        </a:prstGeom>
      </xdr:spPr>
    </xdr:pic>
    <xdr:clientData/>
  </xdr:twoCellAnchor>
  <xdr:twoCellAnchor editAs="oneCell">
    <xdr:from>
      <xdr:col>14</xdr:col>
      <xdr:colOff>177328</xdr:colOff>
      <xdr:row>88</xdr:row>
      <xdr:rowOff>106396</xdr:rowOff>
    </xdr:from>
    <xdr:to>
      <xdr:col>14</xdr:col>
      <xdr:colOff>2239388</xdr:colOff>
      <xdr:row>88</xdr:row>
      <xdr:rowOff>636303</xdr:rowOff>
    </xdr:to>
    <xdr:pic>
      <xdr:nvPicPr>
        <xdr:cNvPr id="48" name="图片 47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8484850" y="70984745"/>
          <a:ext cx="2061845" cy="530225"/>
        </a:xfrm>
        <a:prstGeom prst="rect">
          <a:avLst/>
        </a:prstGeom>
      </xdr:spPr>
    </xdr:pic>
    <xdr:clientData/>
  </xdr:twoCellAnchor>
  <xdr:twoCellAnchor editAs="oneCell">
    <xdr:from>
      <xdr:col>14</xdr:col>
      <xdr:colOff>234676</xdr:colOff>
      <xdr:row>90</xdr:row>
      <xdr:rowOff>96809</xdr:rowOff>
    </xdr:from>
    <xdr:to>
      <xdr:col>14</xdr:col>
      <xdr:colOff>681136</xdr:colOff>
      <xdr:row>90</xdr:row>
      <xdr:rowOff>670278</xdr:rowOff>
    </xdr:to>
    <xdr:pic>
      <xdr:nvPicPr>
        <xdr:cNvPr id="50" name="图片 4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8542000" y="72499220"/>
          <a:ext cx="446405" cy="573405"/>
        </a:xfrm>
        <a:prstGeom prst="rect">
          <a:avLst/>
        </a:prstGeom>
      </xdr:spPr>
    </xdr:pic>
    <xdr:clientData/>
  </xdr:twoCellAnchor>
  <xdr:twoCellAnchor editAs="oneCell">
    <xdr:from>
      <xdr:col>14</xdr:col>
      <xdr:colOff>116529</xdr:colOff>
      <xdr:row>91</xdr:row>
      <xdr:rowOff>141861</xdr:rowOff>
    </xdr:from>
    <xdr:to>
      <xdr:col>14</xdr:col>
      <xdr:colOff>2143124</xdr:colOff>
      <xdr:row>91</xdr:row>
      <xdr:rowOff>679140</xdr:rowOff>
    </xdr:to>
    <xdr:pic>
      <xdr:nvPicPr>
        <xdr:cNvPr id="51" name="图片 50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8423890" y="73306305"/>
          <a:ext cx="2026285" cy="537210"/>
        </a:xfrm>
        <a:prstGeom prst="rect">
          <a:avLst/>
        </a:prstGeom>
      </xdr:spPr>
    </xdr:pic>
    <xdr:clientData/>
  </xdr:twoCellAnchor>
  <xdr:twoCellAnchor editAs="oneCell">
    <xdr:from>
      <xdr:col>14</xdr:col>
      <xdr:colOff>141862</xdr:colOff>
      <xdr:row>92</xdr:row>
      <xdr:rowOff>81064</xdr:rowOff>
    </xdr:from>
    <xdr:to>
      <xdr:col>14</xdr:col>
      <xdr:colOff>2620658</xdr:colOff>
      <xdr:row>92</xdr:row>
      <xdr:rowOff>730553</xdr:rowOff>
    </xdr:to>
    <xdr:pic>
      <xdr:nvPicPr>
        <xdr:cNvPr id="52" name="图片 51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8449290" y="74007345"/>
          <a:ext cx="2479040" cy="649605"/>
        </a:xfrm>
        <a:prstGeom prst="rect">
          <a:avLst/>
        </a:prstGeom>
      </xdr:spPr>
    </xdr:pic>
    <xdr:clientData/>
  </xdr:twoCellAnchor>
  <xdr:twoCellAnchor editAs="oneCell">
    <xdr:from>
      <xdr:col>14</xdr:col>
      <xdr:colOff>151995</xdr:colOff>
      <xdr:row>93</xdr:row>
      <xdr:rowOff>65865</xdr:rowOff>
    </xdr:from>
    <xdr:to>
      <xdr:col>14</xdr:col>
      <xdr:colOff>1955665</xdr:colOff>
      <xdr:row>93</xdr:row>
      <xdr:rowOff>702982</xdr:rowOff>
    </xdr:to>
    <xdr:pic>
      <xdr:nvPicPr>
        <xdr:cNvPr id="53" name="图片 52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8459450" y="74754105"/>
          <a:ext cx="1803400" cy="637540"/>
        </a:xfrm>
        <a:prstGeom prst="rect">
          <a:avLst/>
        </a:prstGeom>
      </xdr:spPr>
    </xdr:pic>
    <xdr:clientData/>
  </xdr:twoCellAnchor>
  <xdr:twoCellAnchor editAs="oneCell">
    <xdr:from>
      <xdr:col>14</xdr:col>
      <xdr:colOff>26670</xdr:colOff>
      <xdr:row>1</xdr:row>
      <xdr:rowOff>115570</xdr:rowOff>
    </xdr:from>
    <xdr:to>
      <xdr:col>14</xdr:col>
      <xdr:colOff>3004820</xdr:colOff>
      <xdr:row>1</xdr:row>
      <xdr:rowOff>769620</xdr:rowOff>
    </xdr:to>
    <xdr:pic>
      <xdr:nvPicPr>
        <xdr:cNvPr id="49" name="图片 48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8334355" y="471170"/>
          <a:ext cx="2978150" cy="654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78105</xdr:colOff>
      <xdr:row>1</xdr:row>
      <xdr:rowOff>50800</xdr:rowOff>
    </xdr:from>
    <xdr:to>
      <xdr:col>14</xdr:col>
      <xdr:colOff>566420</xdr:colOff>
      <xdr:row>1</xdr:row>
      <xdr:rowOff>691515</xdr:rowOff>
    </xdr:to>
    <xdr:pic>
      <xdr:nvPicPr>
        <xdr:cNvPr id="54" name="图片 53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8385790" y="406400"/>
          <a:ext cx="488315" cy="640715"/>
        </a:xfrm>
        <a:prstGeom prst="round2Diag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2447925</xdr:colOff>
      <xdr:row>2</xdr:row>
      <xdr:rowOff>0</xdr:rowOff>
    </xdr:from>
    <xdr:to>
      <xdr:col>14</xdr:col>
      <xdr:colOff>2976245</xdr:colOff>
      <xdr:row>2</xdr:row>
      <xdr:rowOff>999490</xdr:rowOff>
    </xdr:to>
    <xdr:pic>
      <xdr:nvPicPr>
        <xdr:cNvPr id="55" name="图片 54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8306415" y="1231900"/>
          <a:ext cx="2977515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61595</xdr:colOff>
      <xdr:row>3</xdr:row>
      <xdr:rowOff>58420</xdr:rowOff>
    </xdr:from>
    <xdr:to>
      <xdr:col>14</xdr:col>
      <xdr:colOff>1167130</xdr:colOff>
      <xdr:row>3</xdr:row>
      <xdr:rowOff>1236980</xdr:rowOff>
    </xdr:to>
    <xdr:pic>
      <xdr:nvPicPr>
        <xdr:cNvPr id="56" name="图片 5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8369280" y="2319020"/>
          <a:ext cx="1105535" cy="1178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52070</xdr:colOff>
      <xdr:row>4</xdr:row>
      <xdr:rowOff>8255</xdr:rowOff>
    </xdr:from>
    <xdr:to>
      <xdr:col>14</xdr:col>
      <xdr:colOff>2943225</xdr:colOff>
      <xdr:row>4</xdr:row>
      <xdr:rowOff>723265</xdr:rowOff>
    </xdr:to>
    <xdr:pic>
      <xdr:nvPicPr>
        <xdr:cNvPr id="57" name="图片 56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8359755" y="3526155"/>
          <a:ext cx="2891155" cy="715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25400</xdr:colOff>
      <xdr:row>4</xdr:row>
      <xdr:rowOff>735965</xdr:rowOff>
    </xdr:from>
    <xdr:to>
      <xdr:col>14</xdr:col>
      <xdr:colOff>593725</xdr:colOff>
      <xdr:row>6</xdr:row>
      <xdr:rowOff>2540</xdr:rowOff>
    </xdr:to>
    <xdr:pic>
      <xdr:nvPicPr>
        <xdr:cNvPr id="58" name="图片 57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8333085" y="4253865"/>
          <a:ext cx="568325" cy="688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2423160</xdr:colOff>
      <xdr:row>7</xdr:row>
      <xdr:rowOff>23495</xdr:rowOff>
    </xdr:from>
    <xdr:to>
      <xdr:col>14</xdr:col>
      <xdr:colOff>917575</xdr:colOff>
      <xdr:row>7</xdr:row>
      <xdr:rowOff>1198245</xdr:rowOff>
    </xdr:to>
    <xdr:pic>
      <xdr:nvPicPr>
        <xdr:cNvPr id="59" name="图片 58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8281650" y="5471795"/>
          <a:ext cx="943610" cy="1174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2422525</xdr:colOff>
      <xdr:row>5</xdr:row>
      <xdr:rowOff>603250</xdr:rowOff>
    </xdr:from>
    <xdr:to>
      <xdr:col>14</xdr:col>
      <xdr:colOff>1336040</xdr:colOff>
      <xdr:row>6</xdr:row>
      <xdr:rowOff>499745</xdr:rowOff>
    </xdr:to>
    <xdr:pic>
      <xdr:nvPicPr>
        <xdr:cNvPr id="60" name="图片 59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8281015" y="4883150"/>
          <a:ext cx="1362710" cy="556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1311275</xdr:colOff>
      <xdr:row>5</xdr:row>
      <xdr:rowOff>657860</xdr:rowOff>
    </xdr:from>
    <xdr:to>
      <xdr:col>14</xdr:col>
      <xdr:colOff>2922270</xdr:colOff>
      <xdr:row>7</xdr:row>
      <xdr:rowOff>40640</xdr:rowOff>
    </xdr:to>
    <xdr:pic>
      <xdr:nvPicPr>
        <xdr:cNvPr id="61" name="图片 60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9618960" y="4937760"/>
          <a:ext cx="1610995" cy="551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22225</xdr:colOff>
      <xdr:row>8</xdr:row>
      <xdr:rowOff>13335</xdr:rowOff>
    </xdr:from>
    <xdr:to>
      <xdr:col>14</xdr:col>
      <xdr:colOff>1258570</xdr:colOff>
      <xdr:row>8</xdr:row>
      <xdr:rowOff>840740</xdr:rowOff>
    </xdr:to>
    <xdr:pic>
      <xdr:nvPicPr>
        <xdr:cNvPr id="62" name="图片 61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8329910" y="6668135"/>
          <a:ext cx="1236345" cy="827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30480</xdr:colOff>
      <xdr:row>8</xdr:row>
      <xdr:rowOff>761365</xdr:rowOff>
    </xdr:from>
    <xdr:to>
      <xdr:col>14</xdr:col>
      <xdr:colOff>689610</xdr:colOff>
      <xdr:row>9</xdr:row>
      <xdr:rowOff>813435</xdr:rowOff>
    </xdr:to>
    <xdr:pic>
      <xdr:nvPicPr>
        <xdr:cNvPr id="63" name="图片 62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8338165" y="7416165"/>
          <a:ext cx="659130" cy="9156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50165</xdr:colOff>
      <xdr:row>10</xdr:row>
      <xdr:rowOff>60960</xdr:rowOff>
    </xdr:from>
    <xdr:to>
      <xdr:col>14</xdr:col>
      <xdr:colOff>932815</xdr:colOff>
      <xdr:row>10</xdr:row>
      <xdr:rowOff>951865</xdr:rowOff>
    </xdr:to>
    <xdr:pic>
      <xdr:nvPicPr>
        <xdr:cNvPr id="64" name="图片 63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8357850" y="8417560"/>
          <a:ext cx="882650" cy="890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2447925</xdr:colOff>
      <xdr:row>11</xdr:row>
      <xdr:rowOff>0</xdr:rowOff>
    </xdr:from>
    <xdr:to>
      <xdr:col>14</xdr:col>
      <xdr:colOff>1076325</xdr:colOff>
      <xdr:row>11</xdr:row>
      <xdr:rowOff>666750</xdr:rowOff>
    </xdr:to>
    <xdr:pic>
      <xdr:nvPicPr>
        <xdr:cNvPr id="65" name="图片 64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8306415" y="9347200"/>
          <a:ext cx="1077595" cy="666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1016000</xdr:colOff>
      <xdr:row>11</xdr:row>
      <xdr:rowOff>135890</xdr:rowOff>
    </xdr:from>
    <xdr:to>
      <xdr:col>14</xdr:col>
      <xdr:colOff>2999105</xdr:colOff>
      <xdr:row>11</xdr:row>
      <xdr:rowOff>657860</xdr:rowOff>
    </xdr:to>
    <xdr:pic>
      <xdr:nvPicPr>
        <xdr:cNvPr id="66" name="图片 65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9323685" y="9483090"/>
          <a:ext cx="1983105" cy="521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68580</xdr:colOff>
      <xdr:row>12</xdr:row>
      <xdr:rowOff>51435</xdr:rowOff>
    </xdr:from>
    <xdr:to>
      <xdr:col>14</xdr:col>
      <xdr:colOff>1215390</xdr:colOff>
      <xdr:row>12</xdr:row>
      <xdr:rowOff>726440</xdr:rowOff>
    </xdr:to>
    <xdr:pic>
      <xdr:nvPicPr>
        <xdr:cNvPr id="67" name="图片 66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8376265" y="10097135"/>
          <a:ext cx="1146810" cy="675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2448560</xdr:colOff>
      <xdr:row>12</xdr:row>
      <xdr:rowOff>748665</xdr:rowOff>
    </xdr:from>
    <xdr:to>
      <xdr:col>14</xdr:col>
      <xdr:colOff>816610</xdr:colOff>
      <xdr:row>13</xdr:row>
      <xdr:rowOff>847090</xdr:rowOff>
    </xdr:to>
    <xdr:pic>
      <xdr:nvPicPr>
        <xdr:cNvPr id="68" name="图片 67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8307050" y="10794365"/>
          <a:ext cx="81724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913130</xdr:colOff>
      <xdr:row>13</xdr:row>
      <xdr:rowOff>23495</xdr:rowOff>
    </xdr:from>
    <xdr:to>
      <xdr:col>14</xdr:col>
      <xdr:colOff>2863215</xdr:colOff>
      <xdr:row>13</xdr:row>
      <xdr:rowOff>807085</xdr:rowOff>
    </xdr:to>
    <xdr:pic>
      <xdr:nvPicPr>
        <xdr:cNvPr id="69" name="图片 68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9220815" y="10818495"/>
          <a:ext cx="1950085" cy="783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34925</xdr:colOff>
      <xdr:row>14</xdr:row>
      <xdr:rowOff>74295</xdr:rowOff>
    </xdr:from>
    <xdr:to>
      <xdr:col>14</xdr:col>
      <xdr:colOff>730250</xdr:colOff>
      <xdr:row>14</xdr:row>
      <xdr:rowOff>807085</xdr:rowOff>
    </xdr:to>
    <xdr:pic>
      <xdr:nvPicPr>
        <xdr:cNvPr id="71" name="图片 70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18342610" y="11720195"/>
          <a:ext cx="695325" cy="7327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848995</xdr:colOff>
      <xdr:row>14</xdr:row>
      <xdr:rowOff>245745</xdr:rowOff>
    </xdr:from>
    <xdr:to>
      <xdr:col>14</xdr:col>
      <xdr:colOff>2991485</xdr:colOff>
      <xdr:row>14</xdr:row>
      <xdr:rowOff>746125</xdr:rowOff>
    </xdr:to>
    <xdr:pic>
      <xdr:nvPicPr>
        <xdr:cNvPr id="72" name="图片 7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9156680" y="11891645"/>
          <a:ext cx="2142490" cy="500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122555</xdr:colOff>
      <xdr:row>15</xdr:row>
      <xdr:rowOff>42545</xdr:rowOff>
    </xdr:from>
    <xdr:to>
      <xdr:col>14</xdr:col>
      <xdr:colOff>641350</xdr:colOff>
      <xdr:row>15</xdr:row>
      <xdr:rowOff>793115</xdr:rowOff>
    </xdr:to>
    <xdr:pic>
      <xdr:nvPicPr>
        <xdr:cNvPr id="73" name="图片 7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8430240" y="12501245"/>
          <a:ext cx="518795" cy="750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5080</xdr:colOff>
      <xdr:row>15</xdr:row>
      <xdr:rowOff>781050</xdr:rowOff>
    </xdr:from>
    <xdr:to>
      <xdr:col>14</xdr:col>
      <xdr:colOff>1025525</xdr:colOff>
      <xdr:row>17</xdr:row>
      <xdr:rowOff>19050</xdr:rowOff>
    </xdr:to>
    <xdr:pic>
      <xdr:nvPicPr>
        <xdr:cNvPr id="74" name="图片 7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8312765" y="13239750"/>
          <a:ext cx="1020445" cy="863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779145</xdr:colOff>
      <xdr:row>17</xdr:row>
      <xdr:rowOff>17780</xdr:rowOff>
    </xdr:from>
    <xdr:to>
      <xdr:col>14</xdr:col>
      <xdr:colOff>2129155</xdr:colOff>
      <xdr:row>17</xdr:row>
      <xdr:rowOff>950595</xdr:rowOff>
    </xdr:to>
    <xdr:pic>
      <xdr:nvPicPr>
        <xdr:cNvPr id="75" name="图片 7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9086830" y="14102080"/>
          <a:ext cx="1350010" cy="932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49530</xdr:colOff>
      <xdr:row>18</xdr:row>
      <xdr:rowOff>40640</xdr:rowOff>
    </xdr:from>
    <xdr:to>
      <xdr:col>14</xdr:col>
      <xdr:colOff>1248410</xdr:colOff>
      <xdr:row>18</xdr:row>
      <xdr:rowOff>1038225</xdr:rowOff>
    </xdr:to>
    <xdr:pic>
      <xdr:nvPicPr>
        <xdr:cNvPr id="76" name="图片 75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8357215" y="15115540"/>
          <a:ext cx="1198880" cy="997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1214755</xdr:colOff>
      <xdr:row>18</xdr:row>
      <xdr:rowOff>100965</xdr:rowOff>
    </xdr:from>
    <xdr:to>
      <xdr:col>14</xdr:col>
      <xdr:colOff>3001645</xdr:colOff>
      <xdr:row>18</xdr:row>
      <xdr:rowOff>896620</xdr:rowOff>
    </xdr:to>
    <xdr:pic>
      <xdr:nvPicPr>
        <xdr:cNvPr id="77" name="图片 76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9522440" y="15175865"/>
          <a:ext cx="1786890" cy="7956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2448560</xdr:colOff>
      <xdr:row>19</xdr:row>
      <xdr:rowOff>0</xdr:rowOff>
    </xdr:from>
    <xdr:to>
      <xdr:col>14</xdr:col>
      <xdr:colOff>883285</xdr:colOff>
      <xdr:row>19</xdr:row>
      <xdr:rowOff>845820</xdr:rowOff>
    </xdr:to>
    <xdr:pic>
      <xdr:nvPicPr>
        <xdr:cNvPr id="78" name="图片 77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8307050" y="16167100"/>
          <a:ext cx="883920" cy="845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62230</xdr:colOff>
      <xdr:row>20</xdr:row>
      <xdr:rowOff>37465</xdr:rowOff>
    </xdr:from>
    <xdr:to>
      <xdr:col>14</xdr:col>
      <xdr:colOff>845820</xdr:colOff>
      <xdr:row>20</xdr:row>
      <xdr:rowOff>860425</xdr:rowOff>
    </xdr:to>
    <xdr:pic>
      <xdr:nvPicPr>
        <xdr:cNvPr id="79" name="图片 78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8369915" y="17068165"/>
          <a:ext cx="783590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1115060</xdr:colOff>
      <xdr:row>20</xdr:row>
      <xdr:rowOff>60325</xdr:rowOff>
    </xdr:from>
    <xdr:to>
      <xdr:col>14</xdr:col>
      <xdr:colOff>2654935</xdr:colOff>
      <xdr:row>20</xdr:row>
      <xdr:rowOff>860425</xdr:rowOff>
    </xdr:to>
    <xdr:pic>
      <xdr:nvPicPr>
        <xdr:cNvPr id="80" name="图片 79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9422745" y="17091025"/>
          <a:ext cx="1539875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2448560</xdr:colOff>
      <xdr:row>20</xdr:row>
      <xdr:rowOff>926465</xdr:rowOff>
    </xdr:from>
    <xdr:to>
      <xdr:col>14</xdr:col>
      <xdr:colOff>1399540</xdr:colOff>
      <xdr:row>21</xdr:row>
      <xdr:rowOff>713740</xdr:rowOff>
    </xdr:to>
    <xdr:pic>
      <xdr:nvPicPr>
        <xdr:cNvPr id="81" name="图片 80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8307050" y="17957165"/>
          <a:ext cx="1400175" cy="714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18415</xdr:colOff>
      <xdr:row>21</xdr:row>
      <xdr:rowOff>721995</xdr:rowOff>
    </xdr:from>
    <xdr:to>
      <xdr:col>14</xdr:col>
      <xdr:colOff>1242060</xdr:colOff>
      <xdr:row>22</xdr:row>
      <xdr:rowOff>857250</xdr:rowOff>
    </xdr:to>
    <xdr:pic>
      <xdr:nvPicPr>
        <xdr:cNvPr id="82" name="图片 81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8326100" y="18679795"/>
          <a:ext cx="1223645" cy="871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26670</xdr:colOff>
      <xdr:row>23</xdr:row>
      <xdr:rowOff>36195</xdr:rowOff>
    </xdr:from>
    <xdr:to>
      <xdr:col>14</xdr:col>
      <xdr:colOff>2493645</xdr:colOff>
      <xdr:row>23</xdr:row>
      <xdr:rowOff>915035</xdr:rowOff>
    </xdr:to>
    <xdr:pic>
      <xdr:nvPicPr>
        <xdr:cNvPr id="83" name="图片 82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8334355" y="19670395"/>
          <a:ext cx="2466975" cy="878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41275</xdr:colOff>
      <xdr:row>24</xdr:row>
      <xdr:rowOff>38100</xdr:rowOff>
    </xdr:from>
    <xdr:to>
      <xdr:col>14</xdr:col>
      <xdr:colOff>1741170</xdr:colOff>
      <xdr:row>24</xdr:row>
      <xdr:rowOff>915670</xdr:rowOff>
    </xdr:to>
    <xdr:pic>
      <xdr:nvPicPr>
        <xdr:cNvPr id="86" name="图片 85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8348960" y="20599400"/>
          <a:ext cx="1699895" cy="877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27940</xdr:colOff>
      <xdr:row>25</xdr:row>
      <xdr:rowOff>127635</xdr:rowOff>
    </xdr:from>
    <xdr:to>
      <xdr:col>14</xdr:col>
      <xdr:colOff>1296670</xdr:colOff>
      <xdr:row>25</xdr:row>
      <xdr:rowOff>671195</xdr:rowOff>
    </xdr:to>
    <xdr:pic>
      <xdr:nvPicPr>
        <xdr:cNvPr id="87" name="图片 86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8335625" y="21616035"/>
          <a:ext cx="1268730" cy="543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1393825</xdr:colOff>
      <xdr:row>25</xdr:row>
      <xdr:rowOff>81280</xdr:rowOff>
    </xdr:from>
    <xdr:to>
      <xdr:col>14</xdr:col>
      <xdr:colOff>2067560</xdr:colOff>
      <xdr:row>25</xdr:row>
      <xdr:rowOff>721360</xdr:rowOff>
    </xdr:to>
    <xdr:pic>
      <xdr:nvPicPr>
        <xdr:cNvPr id="89" name="图片 88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9701510" y="21569680"/>
          <a:ext cx="673735" cy="6400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2140585</xdr:colOff>
      <xdr:row>25</xdr:row>
      <xdr:rowOff>132080</xdr:rowOff>
    </xdr:from>
    <xdr:to>
      <xdr:col>14</xdr:col>
      <xdr:colOff>2872740</xdr:colOff>
      <xdr:row>25</xdr:row>
      <xdr:rowOff>654050</xdr:rowOff>
    </xdr:to>
    <xdr:pic>
      <xdr:nvPicPr>
        <xdr:cNvPr id="90" name="图片 89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20448270" y="21620480"/>
          <a:ext cx="732155" cy="521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151130</xdr:colOff>
      <xdr:row>26</xdr:row>
      <xdr:rowOff>15875</xdr:rowOff>
    </xdr:from>
    <xdr:to>
      <xdr:col>14</xdr:col>
      <xdr:colOff>1248410</xdr:colOff>
      <xdr:row>26</xdr:row>
      <xdr:rowOff>600710</xdr:rowOff>
    </xdr:to>
    <xdr:pic>
      <xdr:nvPicPr>
        <xdr:cNvPr id="91" name="图片 90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8458815" y="22329775"/>
          <a:ext cx="1097280" cy="584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318770</xdr:colOff>
      <xdr:row>27</xdr:row>
      <xdr:rowOff>66040</xdr:rowOff>
    </xdr:from>
    <xdr:to>
      <xdr:col>14</xdr:col>
      <xdr:colOff>1094105</xdr:colOff>
      <xdr:row>27</xdr:row>
      <xdr:rowOff>681355</xdr:rowOff>
    </xdr:to>
    <xdr:pic>
      <xdr:nvPicPr>
        <xdr:cNvPr id="92" name="图片 91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8626455" y="23014940"/>
          <a:ext cx="775335" cy="615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169545</xdr:colOff>
      <xdr:row>28</xdr:row>
      <xdr:rowOff>10160</xdr:rowOff>
    </xdr:from>
    <xdr:to>
      <xdr:col>14</xdr:col>
      <xdr:colOff>1564005</xdr:colOff>
      <xdr:row>28</xdr:row>
      <xdr:rowOff>739140</xdr:rowOff>
    </xdr:to>
    <xdr:pic>
      <xdr:nvPicPr>
        <xdr:cNvPr id="93" name="图片 92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8477230" y="23657560"/>
          <a:ext cx="1394460" cy="728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113665</xdr:colOff>
      <xdr:row>29</xdr:row>
      <xdr:rowOff>24765</xdr:rowOff>
    </xdr:from>
    <xdr:to>
      <xdr:col>14</xdr:col>
      <xdr:colOff>1319530</xdr:colOff>
      <xdr:row>29</xdr:row>
      <xdr:rowOff>543560</xdr:rowOff>
    </xdr:to>
    <xdr:pic>
      <xdr:nvPicPr>
        <xdr:cNvPr id="94" name="图片 93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8421350" y="24459565"/>
          <a:ext cx="1205865" cy="5187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128905</xdr:colOff>
      <xdr:row>30</xdr:row>
      <xdr:rowOff>57150</xdr:rowOff>
    </xdr:from>
    <xdr:to>
      <xdr:col>14</xdr:col>
      <xdr:colOff>1184910</xdr:colOff>
      <xdr:row>30</xdr:row>
      <xdr:rowOff>908050</xdr:rowOff>
    </xdr:to>
    <xdr:pic>
      <xdr:nvPicPr>
        <xdr:cNvPr id="95" name="图片 94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8436590" y="25050750"/>
          <a:ext cx="1056005" cy="850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1226820</xdr:colOff>
      <xdr:row>30</xdr:row>
      <xdr:rowOff>49530</xdr:rowOff>
    </xdr:from>
    <xdr:to>
      <xdr:col>14</xdr:col>
      <xdr:colOff>2296160</xdr:colOff>
      <xdr:row>30</xdr:row>
      <xdr:rowOff>676275</xdr:rowOff>
    </xdr:to>
    <xdr:pic>
      <xdr:nvPicPr>
        <xdr:cNvPr id="96" name="图片 95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9534505" y="25043130"/>
          <a:ext cx="1069340" cy="626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1191895</xdr:colOff>
      <xdr:row>30</xdr:row>
      <xdr:rowOff>544195</xdr:rowOff>
    </xdr:from>
    <xdr:to>
      <xdr:col>14</xdr:col>
      <xdr:colOff>2805430</xdr:colOff>
      <xdr:row>30</xdr:row>
      <xdr:rowOff>910590</xdr:rowOff>
    </xdr:to>
    <xdr:pic>
      <xdr:nvPicPr>
        <xdr:cNvPr id="97" name="图片 96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19499580" y="25537795"/>
          <a:ext cx="1613535" cy="366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2447925</xdr:colOff>
      <xdr:row>31</xdr:row>
      <xdr:rowOff>0</xdr:rowOff>
    </xdr:from>
    <xdr:to>
      <xdr:col>14</xdr:col>
      <xdr:colOff>1567180</xdr:colOff>
      <xdr:row>31</xdr:row>
      <xdr:rowOff>920750</xdr:rowOff>
    </xdr:to>
    <xdr:pic>
      <xdr:nvPicPr>
        <xdr:cNvPr id="100" name="图片 99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18306415" y="25920700"/>
          <a:ext cx="1568450" cy="920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3175</xdr:colOff>
      <xdr:row>32</xdr:row>
      <xdr:rowOff>29845</xdr:rowOff>
    </xdr:from>
    <xdr:to>
      <xdr:col>14</xdr:col>
      <xdr:colOff>1908810</xdr:colOff>
      <xdr:row>32</xdr:row>
      <xdr:rowOff>894080</xdr:rowOff>
    </xdr:to>
    <xdr:pic>
      <xdr:nvPicPr>
        <xdr:cNvPr id="103" name="图片 102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8310860" y="26877645"/>
          <a:ext cx="1905635" cy="864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1630045</xdr:colOff>
      <xdr:row>32</xdr:row>
      <xdr:rowOff>35560</xdr:rowOff>
    </xdr:from>
    <xdr:to>
      <xdr:col>15</xdr:col>
      <xdr:colOff>45720</xdr:colOff>
      <xdr:row>32</xdr:row>
      <xdr:rowOff>585470</xdr:rowOff>
    </xdr:to>
    <xdr:pic>
      <xdr:nvPicPr>
        <xdr:cNvPr id="104" name="图片 103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19937730" y="26883360"/>
          <a:ext cx="1451610" cy="549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33655</xdr:colOff>
      <xdr:row>33</xdr:row>
      <xdr:rowOff>43815</xdr:rowOff>
    </xdr:from>
    <xdr:to>
      <xdr:col>14</xdr:col>
      <xdr:colOff>1778635</xdr:colOff>
      <xdr:row>33</xdr:row>
      <xdr:rowOff>379095</xdr:rowOff>
    </xdr:to>
    <xdr:pic>
      <xdr:nvPicPr>
        <xdr:cNvPr id="105" name="图片 104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18341340" y="27831415"/>
          <a:ext cx="1744980" cy="335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1167765</xdr:colOff>
      <xdr:row>33</xdr:row>
      <xdr:rowOff>111125</xdr:rowOff>
    </xdr:from>
    <xdr:to>
      <xdr:col>15</xdr:col>
      <xdr:colOff>83820</xdr:colOff>
      <xdr:row>33</xdr:row>
      <xdr:rowOff>733425</xdr:rowOff>
    </xdr:to>
    <xdr:pic>
      <xdr:nvPicPr>
        <xdr:cNvPr id="106" name="图片 105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19475450" y="27898725"/>
          <a:ext cx="1951990" cy="622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54610</xdr:colOff>
      <xdr:row>34</xdr:row>
      <xdr:rowOff>56515</xdr:rowOff>
    </xdr:from>
    <xdr:to>
      <xdr:col>14</xdr:col>
      <xdr:colOff>1271905</xdr:colOff>
      <xdr:row>34</xdr:row>
      <xdr:rowOff>651510</xdr:rowOff>
    </xdr:to>
    <xdr:pic>
      <xdr:nvPicPr>
        <xdr:cNvPr id="107" name="图片 106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18362295" y="28618815"/>
          <a:ext cx="1217295" cy="594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1459230</xdr:colOff>
      <xdr:row>34</xdr:row>
      <xdr:rowOff>29210</xdr:rowOff>
    </xdr:from>
    <xdr:to>
      <xdr:col>14</xdr:col>
      <xdr:colOff>2310130</xdr:colOff>
      <xdr:row>35</xdr:row>
      <xdr:rowOff>29210</xdr:rowOff>
    </xdr:to>
    <xdr:pic>
      <xdr:nvPicPr>
        <xdr:cNvPr id="108" name="图片 107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9766915" y="28591510"/>
          <a:ext cx="850900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80645</xdr:colOff>
      <xdr:row>35</xdr:row>
      <xdr:rowOff>20320</xdr:rowOff>
    </xdr:from>
    <xdr:to>
      <xdr:col>14</xdr:col>
      <xdr:colOff>1522730</xdr:colOff>
      <xdr:row>35</xdr:row>
      <xdr:rowOff>1022350</xdr:rowOff>
    </xdr:to>
    <xdr:pic>
      <xdr:nvPicPr>
        <xdr:cNvPr id="110" name="图片 109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8388330" y="29382720"/>
          <a:ext cx="1442085" cy="1002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2447290</xdr:colOff>
      <xdr:row>36</xdr:row>
      <xdr:rowOff>61595</xdr:rowOff>
    </xdr:from>
    <xdr:to>
      <xdr:col>14</xdr:col>
      <xdr:colOff>1354455</xdr:colOff>
      <xdr:row>36</xdr:row>
      <xdr:rowOff>998855</xdr:rowOff>
    </xdr:to>
    <xdr:pic>
      <xdr:nvPicPr>
        <xdr:cNvPr id="111" name="图片 110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18305780" y="30528895"/>
          <a:ext cx="1356360" cy="937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1459865</xdr:colOff>
      <xdr:row>36</xdr:row>
      <xdr:rowOff>27940</xdr:rowOff>
    </xdr:from>
    <xdr:to>
      <xdr:col>14</xdr:col>
      <xdr:colOff>2636520</xdr:colOff>
      <xdr:row>36</xdr:row>
      <xdr:rowOff>974725</xdr:rowOff>
    </xdr:to>
    <xdr:pic>
      <xdr:nvPicPr>
        <xdr:cNvPr id="112" name="图片 111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19767550" y="30495240"/>
          <a:ext cx="1176655" cy="946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35560</xdr:colOff>
      <xdr:row>38</xdr:row>
      <xdr:rowOff>40005</xdr:rowOff>
    </xdr:from>
    <xdr:to>
      <xdr:col>14</xdr:col>
      <xdr:colOff>1533525</xdr:colOff>
      <xdr:row>38</xdr:row>
      <xdr:rowOff>654050</xdr:rowOff>
    </xdr:to>
    <xdr:pic>
      <xdr:nvPicPr>
        <xdr:cNvPr id="113" name="图片 112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18343245" y="32272605"/>
          <a:ext cx="1497965" cy="614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88900</xdr:colOff>
      <xdr:row>39</xdr:row>
      <xdr:rowOff>80010</xdr:rowOff>
    </xdr:from>
    <xdr:to>
      <xdr:col>14</xdr:col>
      <xdr:colOff>1902460</xdr:colOff>
      <xdr:row>39</xdr:row>
      <xdr:rowOff>712470</xdr:rowOff>
    </xdr:to>
    <xdr:pic>
      <xdr:nvPicPr>
        <xdr:cNvPr id="114" name="图片 113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18396585" y="33011110"/>
          <a:ext cx="1813560" cy="632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13</xdr:col>
      <xdr:colOff>2448560</xdr:colOff>
      <xdr:row>39</xdr:row>
      <xdr:rowOff>774065</xdr:rowOff>
    </xdr:from>
    <xdr:to>
      <xdr:col>14</xdr:col>
      <xdr:colOff>2694940</xdr:colOff>
      <xdr:row>40</xdr:row>
      <xdr:rowOff>749300</xdr:rowOff>
    </xdr:to>
    <xdr:pic>
      <xdr:nvPicPr>
        <xdr:cNvPr id="115" name="图片 114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18307050" y="33705165"/>
          <a:ext cx="2695575" cy="749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88265</xdr:colOff>
      <xdr:row>41</xdr:row>
      <xdr:rowOff>98425</xdr:rowOff>
    </xdr:from>
    <xdr:to>
      <xdr:col>14</xdr:col>
      <xdr:colOff>1249680</xdr:colOff>
      <xdr:row>41</xdr:row>
      <xdr:rowOff>1257300</xdr:rowOff>
    </xdr:to>
    <xdr:pic>
      <xdr:nvPicPr>
        <xdr:cNvPr id="117" name="图片 116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18395950" y="34591625"/>
          <a:ext cx="1161415" cy="1158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110755</xdr:colOff>
      <xdr:row>61</xdr:row>
      <xdr:rowOff>33227</xdr:rowOff>
    </xdr:from>
    <xdr:to>
      <xdr:col>14</xdr:col>
      <xdr:colOff>926095</xdr:colOff>
      <xdr:row>61</xdr:row>
      <xdr:rowOff>708867</xdr:rowOff>
    </xdr:to>
    <xdr:pic>
      <xdr:nvPicPr>
        <xdr:cNvPr id="70" name="图片 69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18418175" y="50337720"/>
          <a:ext cx="815340" cy="675640"/>
        </a:xfrm>
        <a:prstGeom prst="rect">
          <a:avLst/>
        </a:prstGeom>
      </xdr:spPr>
    </xdr:pic>
    <xdr:clientData/>
  </xdr:twoCellAnchor>
  <xdr:twoCellAnchor editAs="oneCell">
    <xdr:from>
      <xdr:col>14</xdr:col>
      <xdr:colOff>177211</xdr:colOff>
      <xdr:row>69</xdr:row>
      <xdr:rowOff>127370</xdr:rowOff>
    </xdr:from>
    <xdr:to>
      <xdr:col>14</xdr:col>
      <xdr:colOff>2668316</xdr:colOff>
      <xdr:row>69</xdr:row>
      <xdr:rowOff>581395</xdr:rowOff>
    </xdr:to>
    <xdr:pic>
      <xdr:nvPicPr>
        <xdr:cNvPr id="84" name="图片 83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8484850" y="56527700"/>
          <a:ext cx="2491105" cy="454025"/>
        </a:xfrm>
        <a:prstGeom prst="rect">
          <a:avLst/>
        </a:prstGeom>
      </xdr:spPr>
    </xdr:pic>
    <xdr:clientData/>
  </xdr:twoCellAnchor>
  <xdr:twoCellAnchor editAs="oneCell">
    <xdr:from>
      <xdr:col>14</xdr:col>
      <xdr:colOff>265813</xdr:colOff>
      <xdr:row>89</xdr:row>
      <xdr:rowOff>122670</xdr:rowOff>
    </xdr:from>
    <xdr:to>
      <xdr:col>14</xdr:col>
      <xdr:colOff>1368173</xdr:colOff>
      <xdr:row>89</xdr:row>
      <xdr:rowOff>664960</xdr:rowOff>
    </xdr:to>
    <xdr:pic>
      <xdr:nvPicPr>
        <xdr:cNvPr id="85" name="图片 84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18573115" y="71763255"/>
          <a:ext cx="1102360" cy="5422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6" Type="http://schemas.openxmlformats.org/officeDocument/2006/relationships/hyperlink" Target="https://onlinelibrary.wiley.com/doi/epdf/10.1111/aas.12158?saml_referrer" TargetMode="External"/><Relationship Id="rId5" Type="http://schemas.openxmlformats.org/officeDocument/2006/relationships/hyperlink" Target="https://journals.lww.com/jnsa/pages/articleviewer.aspx?year=2006&amp;issue=01000&amp;article=00001&amp;type=Fulltext" TargetMode="External"/><Relationship Id="rId4" Type="http://schemas.openxmlformats.org/officeDocument/2006/relationships/hyperlink" Target="https://sci-hub.hkvisa.net/10.1097/00003643-200305000-00008" TargetMode="External"/><Relationship Id="rId3" Type="http://schemas.openxmlformats.org/officeDocument/2006/relationships/hyperlink" Target="https://journals.lww.com/anesthesia-analgesia/fulltext/2001/04000/the_effect_of_bispectral_index_monitoring_on.15.aspx" TargetMode="External"/><Relationship Id="rId2" Type="http://schemas.openxmlformats.org/officeDocument/2006/relationships/hyperlink" Target="https://onlinelibrary.wiley.com/doi/epdf/10.1034/j.1399-6576.2002.460504.x?saml_referrer" TargetMode="Externa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U94"/>
  <sheetViews>
    <sheetView tabSelected="1" zoomScale="55" zoomScaleNormal="55" workbookViewId="0">
      <pane xSplit="1" topLeftCell="B1" activePane="topRight" state="frozen"/>
      <selection/>
      <selection pane="topRight" activeCell="J50" sqref="J50"/>
    </sheetView>
  </sheetViews>
  <sheetFormatPr defaultColWidth="8.72727272727273" defaultRowHeight="14"/>
  <cols>
    <col min="1" max="1" width="5.2" style="16" customWidth="1"/>
    <col min="2" max="2" width="13.5272727272727" style="16" customWidth="1"/>
    <col min="3" max="3" width="6.6" customWidth="1"/>
    <col min="4" max="5" width="8.72727272727273" style="16" customWidth="1"/>
    <col min="6" max="6" width="8.72727272727273" style="17" customWidth="1"/>
    <col min="7" max="7" width="33.3363636363636" style="18" customWidth="1"/>
    <col min="8" max="8" width="6.6" style="18" customWidth="1"/>
    <col min="9" max="9" width="6.33636363636364" style="16" customWidth="1"/>
    <col min="10" max="10" width="6.46363636363636" style="16" customWidth="1"/>
    <col min="11" max="11" width="49.5272727272727" style="18" customWidth="1"/>
    <col min="12" max="12" width="28.2" customWidth="1"/>
    <col min="13" max="13" width="45.0636363636364" customWidth="1"/>
    <col min="14" max="14" width="35.0636363636364" customWidth="1"/>
    <col min="15" max="15" width="43.4636363636364" customWidth="1"/>
    <col min="16" max="16" width="38.7" customWidth="1"/>
    <col min="17" max="17" width="42.3363636363636" style="19" customWidth="1"/>
  </cols>
  <sheetData>
    <row r="1" ht="28" spans="1:20">
      <c r="A1" s="20" t="s">
        <v>0</v>
      </c>
      <c r="B1" s="21" t="s">
        <v>1</v>
      </c>
      <c r="C1" s="22" t="s">
        <v>2</v>
      </c>
      <c r="D1" s="23" t="s">
        <v>3</v>
      </c>
      <c r="E1" s="23" t="s">
        <v>4</v>
      </c>
      <c r="F1" s="24" t="s">
        <v>5</v>
      </c>
      <c r="G1" s="22" t="s">
        <v>6</v>
      </c>
      <c r="H1" s="22" t="s">
        <v>7</v>
      </c>
      <c r="I1" s="37" t="s">
        <v>8</v>
      </c>
      <c r="J1" s="23" t="s">
        <v>9</v>
      </c>
      <c r="K1" s="22" t="s">
        <v>10</v>
      </c>
      <c r="L1" s="22" t="s">
        <v>11</v>
      </c>
      <c r="M1" s="38" t="s">
        <v>12</v>
      </c>
      <c r="N1" s="38" t="s">
        <v>13</v>
      </c>
      <c r="O1" s="38" t="s">
        <v>14</v>
      </c>
      <c r="P1" s="39" t="s">
        <v>15</v>
      </c>
      <c r="Q1" s="38" t="s">
        <v>16</v>
      </c>
      <c r="T1" t="s">
        <v>17</v>
      </c>
    </row>
    <row r="2" ht="69" customHeight="1" spans="1:20">
      <c r="A2" s="25">
        <v>5</v>
      </c>
      <c r="B2" s="25" t="s">
        <v>18</v>
      </c>
      <c r="C2" s="25">
        <v>2002</v>
      </c>
      <c r="D2" s="25" t="s">
        <v>19</v>
      </c>
      <c r="E2" s="25" t="s">
        <v>20</v>
      </c>
      <c r="F2" s="26" t="s">
        <v>21</v>
      </c>
      <c r="G2" s="27" t="str">
        <f>VLOOKUP(B2,患者类型!$A$1:$B$118,2,0)</f>
        <v>选择性关节镜手术患者</v>
      </c>
      <c r="H2" s="27">
        <v>40</v>
      </c>
      <c r="I2" s="25">
        <v>20</v>
      </c>
      <c r="J2" s="25">
        <v>20</v>
      </c>
      <c r="K2" s="27" t="s">
        <v>22</v>
      </c>
      <c r="L2" s="40" t="s">
        <v>23</v>
      </c>
      <c r="M2" s="19" t="s">
        <v>24</v>
      </c>
      <c r="N2" s="41" t="s">
        <v>25</v>
      </c>
      <c r="O2" s="19"/>
      <c r="P2" s="42" t="s">
        <v>26</v>
      </c>
      <c r="Q2" s="19" t="s">
        <v>27</v>
      </c>
      <c r="T2" t="s">
        <v>28</v>
      </c>
    </row>
    <row r="3" ht="81" customHeight="1" spans="1:20">
      <c r="A3" s="25">
        <v>2</v>
      </c>
      <c r="B3" s="25" t="s">
        <v>29</v>
      </c>
      <c r="C3" s="25">
        <v>2001</v>
      </c>
      <c r="D3" s="28" t="s">
        <v>30</v>
      </c>
      <c r="E3" s="25" t="s">
        <v>20</v>
      </c>
      <c r="F3" s="26" t="s">
        <v>31</v>
      </c>
      <c r="G3" s="27" t="str">
        <f>VLOOKUP(B3,患者类型!$A$1:$B$118,2,0)</f>
        <v>腹股沟疝修补术（0-3y）/扁桃体切除术/腺样体切除术(3-18yr)</v>
      </c>
      <c r="H3" s="27">
        <v>202</v>
      </c>
      <c r="I3" s="25">
        <v>97</v>
      </c>
      <c r="J3" s="25">
        <v>105</v>
      </c>
      <c r="K3" s="27" t="s">
        <v>32</v>
      </c>
      <c r="L3" s="19" t="s">
        <v>33</v>
      </c>
      <c r="M3" s="19" t="s">
        <v>34</v>
      </c>
      <c r="N3" s="19" t="s">
        <v>35</v>
      </c>
      <c r="O3" s="19"/>
      <c r="P3" s="42" t="s">
        <v>36</v>
      </c>
      <c r="Q3" s="19" t="s">
        <v>37</v>
      </c>
      <c r="T3" t="s">
        <v>38</v>
      </c>
    </row>
    <row r="4" ht="99" customHeight="1" spans="1:20">
      <c r="A4" s="25">
        <v>9</v>
      </c>
      <c r="B4" s="29" t="s">
        <v>39</v>
      </c>
      <c r="C4" s="29">
        <v>2003</v>
      </c>
      <c r="D4" s="25" t="s">
        <v>40</v>
      </c>
      <c r="E4" s="25" t="s">
        <v>20</v>
      </c>
      <c r="F4" s="26" t="s">
        <v>41</v>
      </c>
      <c r="G4" s="27" t="str">
        <f>VLOOKUP(B4,患者类型!$A$1:$B$118,2,0)</f>
        <v>开放式腹部手术患者</v>
      </c>
      <c r="H4" s="30">
        <v>60</v>
      </c>
      <c r="I4" s="29">
        <v>30</v>
      </c>
      <c r="J4" s="29">
        <v>30</v>
      </c>
      <c r="K4" s="27" t="s">
        <v>42</v>
      </c>
      <c r="L4" s="40" t="s">
        <v>23</v>
      </c>
      <c r="M4" s="19" t="s">
        <v>43</v>
      </c>
      <c r="N4" s="19" t="s">
        <v>35</v>
      </c>
      <c r="O4" s="19"/>
      <c r="P4" s="42" t="s">
        <v>44</v>
      </c>
      <c r="Q4" s="19" t="s">
        <v>45</v>
      </c>
      <c r="T4" t="s">
        <v>46</v>
      </c>
    </row>
    <row r="5" ht="60" customHeight="1" spans="1:20">
      <c r="A5" s="25">
        <v>17</v>
      </c>
      <c r="B5" s="25" t="s">
        <v>47</v>
      </c>
      <c r="C5" s="25">
        <v>2006</v>
      </c>
      <c r="D5" s="25" t="s">
        <v>40</v>
      </c>
      <c r="E5" s="25" t="s">
        <v>20</v>
      </c>
      <c r="F5" s="26" t="s">
        <v>48</v>
      </c>
      <c r="G5" s="27" t="str">
        <f>VLOOKUP(B5,患者类型!$A$1:$B$118,2,0)</f>
        <v>开颅手术</v>
      </c>
      <c r="H5" s="27">
        <f>I5+J5</f>
        <v>47</v>
      </c>
      <c r="I5" s="25">
        <v>24</v>
      </c>
      <c r="J5" s="25">
        <v>23</v>
      </c>
      <c r="K5" s="27" t="s">
        <v>49</v>
      </c>
      <c r="L5" s="40" t="s">
        <v>23</v>
      </c>
      <c r="M5" s="19" t="s">
        <v>50</v>
      </c>
      <c r="N5" s="19" t="s">
        <v>35</v>
      </c>
      <c r="O5" s="19"/>
      <c r="P5" s="42" t="s">
        <v>51</v>
      </c>
      <c r="Q5" s="19" t="s">
        <v>45</v>
      </c>
      <c r="T5" t="s">
        <v>52</v>
      </c>
    </row>
    <row r="6" ht="52" customHeight="1" spans="1:20">
      <c r="A6" s="25">
        <v>42</v>
      </c>
      <c r="B6" s="25" t="s">
        <v>53</v>
      </c>
      <c r="C6" s="25">
        <v>2013</v>
      </c>
      <c r="D6" s="25" t="s">
        <v>54</v>
      </c>
      <c r="E6" s="25" t="s">
        <v>20</v>
      </c>
      <c r="F6" s="26" t="s">
        <v>55</v>
      </c>
      <c r="G6" s="27" t="str">
        <f>VLOOKUP(B6,患者类型!$A$1:$B$118,2,0)</f>
        <v>选择性耳鼻喉手术</v>
      </c>
      <c r="H6" s="27">
        <f>I6+J6</f>
        <v>157</v>
      </c>
      <c r="I6" s="25">
        <v>79</v>
      </c>
      <c r="J6" s="25">
        <v>78</v>
      </c>
      <c r="K6" s="27" t="s">
        <v>56</v>
      </c>
      <c r="L6" s="40" t="s">
        <v>57</v>
      </c>
      <c r="M6" s="19" t="s">
        <v>58</v>
      </c>
      <c r="N6" s="41" t="s">
        <v>59</v>
      </c>
      <c r="O6" s="19"/>
      <c r="P6" s="42" t="s">
        <v>60</v>
      </c>
      <c r="Q6" s="19" t="s">
        <v>61</v>
      </c>
      <c r="T6" t="s">
        <v>62</v>
      </c>
    </row>
    <row r="7" ht="40" customHeight="1" spans="1:21">
      <c r="A7" s="31">
        <v>92</v>
      </c>
      <c r="B7" s="31" t="s">
        <v>63</v>
      </c>
      <c r="C7" s="25">
        <v>2021</v>
      </c>
      <c r="D7" s="25" t="s">
        <v>64</v>
      </c>
      <c r="E7" s="25" t="s">
        <v>20</v>
      </c>
      <c r="F7" s="26" t="s">
        <v>65</v>
      </c>
      <c r="G7" s="27" t="str">
        <f>VLOOKUP(B7,患者类型!$A$1:$B$118,2,0)</f>
        <v>腰椎手术</v>
      </c>
      <c r="H7" s="27">
        <v>217</v>
      </c>
      <c r="I7" s="25">
        <v>111</v>
      </c>
      <c r="J7" s="25">
        <v>106</v>
      </c>
      <c r="K7" s="27" t="s">
        <v>66</v>
      </c>
      <c r="L7" s="40" t="s">
        <v>67</v>
      </c>
      <c r="M7" s="19" t="s">
        <v>68</v>
      </c>
      <c r="N7" s="19" t="s">
        <v>59</v>
      </c>
      <c r="O7" s="19"/>
      <c r="P7" s="42" t="s">
        <v>69</v>
      </c>
      <c r="Q7" s="19" t="s">
        <v>70</v>
      </c>
      <c r="T7" t="s">
        <v>71</v>
      </c>
      <c r="U7" t="s">
        <v>72</v>
      </c>
    </row>
    <row r="8" ht="95" customHeight="1" spans="1:21">
      <c r="A8" s="31">
        <v>15</v>
      </c>
      <c r="B8" s="31" t="s">
        <v>73</v>
      </c>
      <c r="C8" s="25">
        <v>2005</v>
      </c>
      <c r="D8" s="25" t="s">
        <v>74</v>
      </c>
      <c r="E8" s="25" t="s">
        <v>20</v>
      </c>
      <c r="F8" s="26" t="s">
        <v>75</v>
      </c>
      <c r="G8" s="27" t="str">
        <f>VLOOKUP(B8,患者类型!$A$1:$B$118,2,0)</f>
        <v>小型外科手术的成年患者</v>
      </c>
      <c r="H8" s="27">
        <v>142</v>
      </c>
      <c r="I8" s="25">
        <v>71</v>
      </c>
      <c r="J8" s="25">
        <v>71</v>
      </c>
      <c r="K8" s="27" t="s">
        <v>76</v>
      </c>
      <c r="L8" s="40" t="s">
        <v>23</v>
      </c>
      <c r="M8" s="19" t="s">
        <v>77</v>
      </c>
      <c r="N8" s="19" t="s">
        <v>78</v>
      </c>
      <c r="O8" s="19"/>
      <c r="P8" s="42" t="s">
        <v>79</v>
      </c>
      <c r="Q8" s="19" t="s">
        <v>80</v>
      </c>
      <c r="T8" t="s">
        <v>81</v>
      </c>
      <c r="U8" t="s">
        <v>82</v>
      </c>
    </row>
    <row r="9" ht="68" customHeight="1" spans="1:21">
      <c r="A9" s="31">
        <v>41</v>
      </c>
      <c r="B9" s="31" t="s">
        <v>83</v>
      </c>
      <c r="C9" s="25">
        <v>2013</v>
      </c>
      <c r="D9" s="25" t="s">
        <v>84</v>
      </c>
      <c r="E9" s="25" t="s">
        <v>20</v>
      </c>
      <c r="F9" s="26" t="s">
        <v>85</v>
      </c>
      <c r="G9" s="27" t="str">
        <f>VLOOKUP(B9,患者类型!$A$1:$B$118,2,0)</f>
        <v>选择性大手术</v>
      </c>
      <c r="H9" s="27">
        <v>921</v>
      </c>
      <c r="I9" s="25">
        <v>462</v>
      </c>
      <c r="J9" s="25">
        <v>459</v>
      </c>
      <c r="K9" s="27" t="s">
        <v>86</v>
      </c>
      <c r="L9" s="40" t="s">
        <v>23</v>
      </c>
      <c r="M9" s="19" t="s">
        <v>87</v>
      </c>
      <c r="N9" s="19" t="s">
        <v>59</v>
      </c>
      <c r="O9" s="19"/>
      <c r="P9" s="19" t="s">
        <v>88</v>
      </c>
      <c r="Q9" s="19" t="s">
        <v>70</v>
      </c>
      <c r="T9" t="s">
        <v>89</v>
      </c>
      <c r="U9" t="s">
        <v>90</v>
      </c>
    </row>
    <row r="10" ht="66" customHeight="1" spans="1:21">
      <c r="A10" s="31">
        <v>20</v>
      </c>
      <c r="B10" s="31" t="s">
        <v>91</v>
      </c>
      <c r="C10" s="25">
        <v>2008</v>
      </c>
      <c r="D10" s="25" t="s">
        <v>64</v>
      </c>
      <c r="E10" s="25" t="s">
        <v>20</v>
      </c>
      <c r="F10" s="26" t="s">
        <v>92</v>
      </c>
      <c r="G10" s="27" t="str">
        <f>VLOOKUP(B10,患者类型!$A$1:$B$118,2,0)</f>
        <v>全人群</v>
      </c>
      <c r="H10" s="27">
        <f>I10+J10</f>
        <v>44</v>
      </c>
      <c r="I10" s="25">
        <v>24</v>
      </c>
      <c r="J10" s="25">
        <v>20</v>
      </c>
      <c r="K10" s="27" t="s">
        <v>93</v>
      </c>
      <c r="L10" s="40" t="s">
        <v>57</v>
      </c>
      <c r="M10" s="19" t="s">
        <v>94</v>
      </c>
      <c r="N10" s="19" t="s">
        <v>59</v>
      </c>
      <c r="O10" s="19"/>
      <c r="P10" s="42" t="s">
        <v>95</v>
      </c>
      <c r="Q10" s="19" t="s">
        <v>70</v>
      </c>
      <c r="T10" t="s">
        <v>96</v>
      </c>
      <c r="U10" t="s">
        <v>97</v>
      </c>
    </row>
    <row r="11" ht="78" customHeight="1" spans="1:21">
      <c r="A11" s="31">
        <v>26</v>
      </c>
      <c r="B11" s="31" t="s">
        <v>98</v>
      </c>
      <c r="C11" s="25">
        <v>2010</v>
      </c>
      <c r="D11" s="25" t="s">
        <v>74</v>
      </c>
      <c r="E11" s="25" t="s">
        <v>20</v>
      </c>
      <c r="F11" s="26" t="s">
        <v>75</v>
      </c>
      <c r="G11" s="27" t="str">
        <f>VLOOKUP(B11,患者类型!$A$1:$B$118,2,0)</f>
        <v>接受上肢或下肢区域麻醉手术患者</v>
      </c>
      <c r="H11" s="27">
        <v>60</v>
      </c>
      <c r="I11" s="25">
        <v>30</v>
      </c>
      <c r="J11" s="25">
        <v>30</v>
      </c>
      <c r="K11" s="27" t="s">
        <v>99</v>
      </c>
      <c r="L11" s="40" t="s">
        <v>57</v>
      </c>
      <c r="M11" s="19" t="s">
        <v>100</v>
      </c>
      <c r="N11" s="19" t="s">
        <v>59</v>
      </c>
      <c r="O11" s="19"/>
      <c r="P11" s="42" t="s">
        <v>101</v>
      </c>
      <c r="Q11" s="19" t="s">
        <v>70</v>
      </c>
      <c r="T11" t="s">
        <v>102</v>
      </c>
      <c r="U11" t="s">
        <v>103</v>
      </c>
    </row>
    <row r="12" ht="55" customHeight="1" spans="1:21">
      <c r="A12" s="31">
        <v>48</v>
      </c>
      <c r="B12" s="31" t="s">
        <v>104</v>
      </c>
      <c r="C12" s="25">
        <v>2015</v>
      </c>
      <c r="D12" s="25" t="s">
        <v>84</v>
      </c>
      <c r="E12" s="25" t="s">
        <v>20</v>
      </c>
      <c r="F12" s="26" t="s">
        <v>21</v>
      </c>
      <c r="G12" s="27" t="str">
        <f>VLOOKUP(B12,患者类型!$A$1:$B$118,2,0)</f>
        <v>选择性焦痂切除术患者</v>
      </c>
      <c r="H12" s="27">
        <v>40</v>
      </c>
      <c r="I12" s="25">
        <v>20</v>
      </c>
      <c r="J12" s="25">
        <v>20</v>
      </c>
      <c r="K12" s="27" t="s">
        <v>99</v>
      </c>
      <c r="L12" s="40" t="s">
        <v>57</v>
      </c>
      <c r="M12" s="19" t="s">
        <v>100</v>
      </c>
      <c r="N12" s="19" t="s">
        <v>59</v>
      </c>
      <c r="O12" s="19"/>
      <c r="P12" s="42" t="s">
        <v>101</v>
      </c>
      <c r="Q12" s="19" t="s">
        <v>70</v>
      </c>
      <c r="T12" t="s">
        <v>105</v>
      </c>
      <c r="U12" t="s">
        <v>106</v>
      </c>
    </row>
    <row r="13" ht="59" customHeight="1" spans="1:21">
      <c r="A13" s="31">
        <v>21</v>
      </c>
      <c r="B13" s="31" t="s">
        <v>107</v>
      </c>
      <c r="C13" s="25">
        <v>2008</v>
      </c>
      <c r="D13" s="25" t="s">
        <v>108</v>
      </c>
      <c r="E13" s="25" t="s">
        <v>20</v>
      </c>
      <c r="F13" s="26" t="s">
        <v>109</v>
      </c>
      <c r="G13" s="27" t="str">
        <f>VLOOKUP(B13,患者类型!$A$1:$B$118,2,0)</f>
        <v>腹腔镜胃束带术的病态肥胖患者</v>
      </c>
      <c r="H13" s="27">
        <f>I13+J13</f>
        <v>30</v>
      </c>
      <c r="I13" s="25">
        <v>15</v>
      </c>
      <c r="J13" s="25">
        <v>15</v>
      </c>
      <c r="K13" s="27" t="s">
        <v>110</v>
      </c>
      <c r="L13" s="40" t="s">
        <v>23</v>
      </c>
      <c r="M13" s="19" t="s">
        <v>111</v>
      </c>
      <c r="N13" s="19" t="s">
        <v>35</v>
      </c>
      <c r="O13" s="19"/>
      <c r="P13" s="42" t="s">
        <v>112</v>
      </c>
      <c r="Q13" s="19" t="s">
        <v>45</v>
      </c>
      <c r="T13" t="s">
        <v>113</v>
      </c>
      <c r="U13" t="s">
        <v>114</v>
      </c>
    </row>
    <row r="14" ht="67" customHeight="1" spans="1:21">
      <c r="A14" s="31">
        <v>24</v>
      </c>
      <c r="B14" s="31" t="s">
        <v>115</v>
      </c>
      <c r="C14" s="25">
        <v>2009</v>
      </c>
      <c r="D14" s="25" t="s">
        <v>116</v>
      </c>
      <c r="E14" s="25" t="s">
        <v>20</v>
      </c>
      <c r="F14" s="26" t="s">
        <v>117</v>
      </c>
      <c r="G14" s="27" t="str">
        <f>VLOOKUP(B14,患者类型!$A$1:$B$118,2,0)</f>
        <v>腹部外科手术患者</v>
      </c>
      <c r="H14" s="27">
        <v>60</v>
      </c>
      <c r="I14" s="25">
        <v>30</v>
      </c>
      <c r="J14" s="25">
        <v>30</v>
      </c>
      <c r="K14" s="27" t="s">
        <v>118</v>
      </c>
      <c r="L14" s="40" t="s">
        <v>23</v>
      </c>
      <c r="M14" s="19" t="s">
        <v>119</v>
      </c>
      <c r="N14" s="19" t="s">
        <v>35</v>
      </c>
      <c r="O14" s="19"/>
      <c r="P14" s="42" t="s">
        <v>120</v>
      </c>
      <c r="Q14" s="19" t="s">
        <v>45</v>
      </c>
      <c r="T14" t="s">
        <v>121</v>
      </c>
      <c r="U14" t="s">
        <v>122</v>
      </c>
    </row>
    <row r="15" ht="64" customHeight="1" spans="1:21">
      <c r="A15" s="31">
        <v>58</v>
      </c>
      <c r="B15" s="32" t="s">
        <v>123</v>
      </c>
      <c r="C15" s="29">
        <v>2016</v>
      </c>
      <c r="D15" s="29" t="s">
        <v>124</v>
      </c>
      <c r="E15" s="25" t="s">
        <v>20</v>
      </c>
      <c r="F15" s="33" t="s">
        <v>125</v>
      </c>
      <c r="G15" s="27" t="str">
        <f>VLOOKUP(B15,患者类型!$A$1:$B$118,2,0)</f>
        <v>开放性肾脏手术患者</v>
      </c>
      <c r="H15" s="30">
        <v>96</v>
      </c>
      <c r="I15" s="29">
        <v>48</v>
      </c>
      <c r="J15" s="29">
        <v>48</v>
      </c>
      <c r="K15" s="27" t="s">
        <v>126</v>
      </c>
      <c r="L15" s="40" t="s">
        <v>23</v>
      </c>
      <c r="M15" s="19" t="s">
        <v>127</v>
      </c>
      <c r="N15" s="19" t="s">
        <v>59</v>
      </c>
      <c r="O15" s="19"/>
      <c r="P15" s="42" t="s">
        <v>128</v>
      </c>
      <c r="Q15" s="19" t="s">
        <v>70</v>
      </c>
      <c r="T15" t="s">
        <v>129</v>
      </c>
      <c r="U15" t="s">
        <v>130</v>
      </c>
    </row>
    <row r="16" ht="64" customHeight="1" spans="1:21">
      <c r="A16" s="31">
        <v>8</v>
      </c>
      <c r="B16" s="31" t="s">
        <v>131</v>
      </c>
      <c r="C16" s="25">
        <v>2003</v>
      </c>
      <c r="D16" s="25" t="s">
        <v>74</v>
      </c>
      <c r="E16" s="25" t="s">
        <v>20</v>
      </c>
      <c r="F16" s="26" t="s">
        <v>75</v>
      </c>
      <c r="G16" s="27" t="str">
        <f>VLOOKUP(B16,患者类型!$A$1:$B$118,2,0)</f>
        <v>小型骨科手术</v>
      </c>
      <c r="H16" s="27">
        <v>80</v>
      </c>
      <c r="I16" s="25">
        <v>40</v>
      </c>
      <c r="J16" s="25">
        <v>40</v>
      </c>
      <c r="K16" s="27" t="s">
        <v>132</v>
      </c>
      <c r="L16" s="40" t="s">
        <v>57</v>
      </c>
      <c r="M16" s="19" t="s">
        <v>100</v>
      </c>
      <c r="N16" s="19" t="s">
        <v>59</v>
      </c>
      <c r="O16" s="19"/>
      <c r="P16" s="42" t="s">
        <v>101</v>
      </c>
      <c r="Q16" s="19" t="s">
        <v>70</v>
      </c>
      <c r="T16" t="s">
        <v>133</v>
      </c>
      <c r="U16" t="s">
        <v>134</v>
      </c>
    </row>
    <row r="17" ht="64" customHeight="1" spans="1:21">
      <c r="A17" s="31">
        <v>12</v>
      </c>
      <c r="B17" s="31" t="s">
        <v>131</v>
      </c>
      <c r="C17" s="25">
        <v>2005</v>
      </c>
      <c r="D17" s="25" t="s">
        <v>74</v>
      </c>
      <c r="E17" s="25" t="s">
        <v>20</v>
      </c>
      <c r="F17" s="26" t="s">
        <v>75</v>
      </c>
      <c r="G17" s="27" t="str">
        <f>VLOOKUP(B17,患者类型!$A$1:$B$118,2,0)</f>
        <v>小型骨科手术</v>
      </c>
      <c r="H17" s="27">
        <f>I17+J17</f>
        <v>80</v>
      </c>
      <c r="I17" s="25">
        <v>40</v>
      </c>
      <c r="J17" s="25">
        <v>40</v>
      </c>
      <c r="K17" s="27" t="s">
        <v>135</v>
      </c>
      <c r="L17" s="40" t="s">
        <v>23</v>
      </c>
      <c r="M17" s="19" t="s">
        <v>136</v>
      </c>
      <c r="N17" s="19" t="s">
        <v>137</v>
      </c>
      <c r="O17" s="19"/>
      <c r="P17" s="42" t="s">
        <v>138</v>
      </c>
      <c r="Q17" s="19" t="s">
        <v>139</v>
      </c>
      <c r="T17" t="s">
        <v>140</v>
      </c>
      <c r="U17" t="s">
        <v>141</v>
      </c>
    </row>
    <row r="18" ht="78" customHeight="1" spans="1:21">
      <c r="A18" s="31">
        <v>85</v>
      </c>
      <c r="B18" s="34" t="s">
        <v>142</v>
      </c>
      <c r="C18" s="25">
        <v>2020</v>
      </c>
      <c r="D18" s="25" t="s">
        <v>143</v>
      </c>
      <c r="E18" s="25" t="s">
        <v>20</v>
      </c>
      <c r="F18" s="26" t="s">
        <v>144</v>
      </c>
      <c r="G18" s="35" t="s">
        <v>145</v>
      </c>
      <c r="H18" s="27">
        <v>82</v>
      </c>
      <c r="I18" s="25">
        <v>42</v>
      </c>
      <c r="J18" s="25">
        <v>40</v>
      </c>
      <c r="K18" s="27" t="s">
        <v>146</v>
      </c>
      <c r="L18" s="40" t="s">
        <v>23</v>
      </c>
      <c r="M18" s="19" t="s">
        <v>147</v>
      </c>
      <c r="N18" s="19" t="s">
        <v>148</v>
      </c>
      <c r="O18" s="19"/>
      <c r="P18" s="42" t="s">
        <v>149</v>
      </c>
      <c r="Q18" s="19" t="s">
        <v>150</v>
      </c>
      <c r="T18" t="s">
        <v>151</v>
      </c>
      <c r="U18" t="s">
        <v>152</v>
      </c>
    </row>
    <row r="19" ht="86" customHeight="1" spans="1:21">
      <c r="A19" s="31">
        <v>34</v>
      </c>
      <c r="B19" s="31" t="s">
        <v>153</v>
      </c>
      <c r="C19" s="25">
        <v>2011</v>
      </c>
      <c r="D19" s="25" t="s">
        <v>64</v>
      </c>
      <c r="E19" s="25" t="s">
        <v>20</v>
      </c>
      <c r="F19" s="26" t="s">
        <v>154</v>
      </c>
      <c r="G19" s="27" t="str">
        <f>VLOOKUP(B19,患者类型!$A$1:$B$118,2,0)</f>
        <v>泌尿外科手术</v>
      </c>
      <c r="H19" s="27">
        <f>I19+J19</f>
        <v>106</v>
      </c>
      <c r="I19" s="25">
        <v>52</v>
      </c>
      <c r="J19" s="25">
        <v>54</v>
      </c>
      <c r="K19" s="27" t="s">
        <v>155</v>
      </c>
      <c r="L19" s="40" t="s">
        <v>156</v>
      </c>
      <c r="M19" s="19" t="s">
        <v>157</v>
      </c>
      <c r="N19" s="19" t="s">
        <v>35</v>
      </c>
      <c r="O19" s="19"/>
      <c r="P19" s="42" t="s">
        <v>158</v>
      </c>
      <c r="Q19" s="19" t="s">
        <v>45</v>
      </c>
      <c r="T19" t="s">
        <v>159</v>
      </c>
      <c r="U19" t="s">
        <v>160</v>
      </c>
    </row>
    <row r="20" ht="68" customHeight="1" spans="1:21">
      <c r="A20" s="31">
        <v>36</v>
      </c>
      <c r="B20" s="31" t="s">
        <v>161</v>
      </c>
      <c r="C20" s="25">
        <v>2012</v>
      </c>
      <c r="D20" s="25" t="s">
        <v>64</v>
      </c>
      <c r="E20" s="25" t="s">
        <v>20</v>
      </c>
      <c r="F20" s="26" t="s">
        <v>162</v>
      </c>
      <c r="G20" s="27" t="str">
        <f>VLOOKUP(B20,患者类型!$A$1:$B$118,2,0)</f>
        <v>接受全麻的人群</v>
      </c>
      <c r="H20" s="27">
        <v>9460</v>
      </c>
      <c r="I20" s="25">
        <v>6076</v>
      </c>
      <c r="J20" s="25">
        <v>3384</v>
      </c>
      <c r="K20" s="27" t="s">
        <v>163</v>
      </c>
      <c r="L20" s="40" t="s">
        <v>23</v>
      </c>
      <c r="M20" s="19" t="s">
        <v>164</v>
      </c>
      <c r="N20" s="19" t="s">
        <v>164</v>
      </c>
      <c r="O20" s="43"/>
      <c r="P20" s="42" t="s">
        <v>164</v>
      </c>
      <c r="Q20" s="19" t="s">
        <v>164</v>
      </c>
      <c r="T20" t="s">
        <v>165</v>
      </c>
      <c r="U20" t="s">
        <v>166</v>
      </c>
    </row>
    <row r="21" ht="73" customHeight="1" spans="1:21">
      <c r="A21" s="31">
        <v>19</v>
      </c>
      <c r="B21" s="31" t="s">
        <v>167</v>
      </c>
      <c r="C21" s="25">
        <v>2007</v>
      </c>
      <c r="D21" s="25" t="s">
        <v>74</v>
      </c>
      <c r="E21" s="25" t="s">
        <v>20</v>
      </c>
      <c r="F21" s="26" t="s">
        <v>168</v>
      </c>
      <c r="G21" s="27" t="str">
        <f>VLOOKUP(B21,患者类型!$A$1:$B$118,2,0)</f>
        <v>结肠手术</v>
      </c>
      <c r="H21" s="27">
        <f>I21+J21</f>
        <v>44</v>
      </c>
      <c r="I21" s="25">
        <v>22</v>
      </c>
      <c r="J21" s="25">
        <v>22</v>
      </c>
      <c r="K21" s="27" t="s">
        <v>169</v>
      </c>
      <c r="L21" s="40" t="s">
        <v>57</v>
      </c>
      <c r="M21" s="19" t="s">
        <v>170</v>
      </c>
      <c r="N21" s="19" t="s">
        <v>59</v>
      </c>
      <c r="O21" s="19"/>
      <c r="P21" s="42" t="s">
        <v>171</v>
      </c>
      <c r="Q21" s="19" t="s">
        <v>70</v>
      </c>
      <c r="T21" t="s">
        <v>172</v>
      </c>
      <c r="U21" t="s">
        <v>173</v>
      </c>
    </row>
    <row r="22" ht="58" customHeight="1" spans="1:21">
      <c r="A22" s="31">
        <v>78</v>
      </c>
      <c r="B22" s="31" t="s">
        <v>174</v>
      </c>
      <c r="C22" s="25">
        <v>2019</v>
      </c>
      <c r="D22" s="25" t="s">
        <v>40</v>
      </c>
      <c r="E22" s="25" t="s">
        <v>20</v>
      </c>
      <c r="F22" s="26" t="s">
        <v>175</v>
      </c>
      <c r="G22" s="27" t="str">
        <f>VLOOKUP(B22,患者类型!$A$1:$B$118,2,0)</f>
        <v>结肠镜检查患者</v>
      </c>
      <c r="H22" s="27">
        <v>100</v>
      </c>
      <c r="I22" s="25">
        <v>50</v>
      </c>
      <c r="J22" s="25">
        <v>50</v>
      </c>
      <c r="K22" s="27" t="s">
        <v>93</v>
      </c>
      <c r="L22" s="40" t="s">
        <v>57</v>
      </c>
      <c r="M22" s="19" t="s">
        <v>176</v>
      </c>
      <c r="N22" s="19" t="s">
        <v>59</v>
      </c>
      <c r="O22" s="19"/>
      <c r="P22" s="42" t="s">
        <v>177</v>
      </c>
      <c r="Q22" s="19" t="s">
        <v>70</v>
      </c>
      <c r="T22" t="s">
        <v>178</v>
      </c>
      <c r="U22" t="s">
        <v>179</v>
      </c>
    </row>
    <row r="23" ht="74" customHeight="1" spans="1:21">
      <c r="A23" s="31">
        <v>13</v>
      </c>
      <c r="B23" s="31" t="s">
        <v>180</v>
      </c>
      <c r="C23" s="25">
        <v>2005</v>
      </c>
      <c r="D23" s="25" t="s">
        <v>64</v>
      </c>
      <c r="E23" s="25" t="s">
        <v>20</v>
      </c>
      <c r="F23" s="26" t="s">
        <v>181</v>
      </c>
      <c r="G23" s="27" t="str">
        <f>VLOOKUP(B23,患者类型!$A$1:$B$118,2,0)</f>
        <v>牙科康复治疗</v>
      </c>
      <c r="H23" s="27">
        <v>29</v>
      </c>
      <c r="I23" s="25">
        <v>15</v>
      </c>
      <c r="J23" s="25">
        <v>14</v>
      </c>
      <c r="K23" s="27" t="s">
        <v>32</v>
      </c>
      <c r="L23" s="40" t="s">
        <v>23</v>
      </c>
      <c r="M23" s="19" t="s">
        <v>182</v>
      </c>
      <c r="N23" s="19" t="s">
        <v>35</v>
      </c>
      <c r="O23" s="19"/>
      <c r="P23" s="42" t="s">
        <v>183</v>
      </c>
      <c r="Q23" s="19" t="s">
        <v>45</v>
      </c>
      <c r="T23" t="s">
        <v>184</v>
      </c>
      <c r="U23" t="s">
        <v>185</v>
      </c>
    </row>
    <row r="24" ht="73" customHeight="1" spans="1:21">
      <c r="A24" s="31">
        <v>47</v>
      </c>
      <c r="B24" s="31" t="s">
        <v>186</v>
      </c>
      <c r="C24" s="25">
        <v>2014</v>
      </c>
      <c r="D24" s="25" t="s">
        <v>187</v>
      </c>
      <c r="E24" s="25" t="s">
        <v>20</v>
      </c>
      <c r="F24" s="26" t="s">
        <v>21</v>
      </c>
      <c r="G24" s="27" t="str">
        <f>VLOOKUP(B24,患者类型!$A$1:$B$118,2,0)</f>
        <v>选择性腹部手术患者</v>
      </c>
      <c r="H24" s="27">
        <v>333</v>
      </c>
      <c r="I24" s="25">
        <v>163</v>
      </c>
      <c r="J24" s="25">
        <v>170</v>
      </c>
      <c r="K24" s="27" t="s">
        <v>188</v>
      </c>
      <c r="L24" s="40" t="s">
        <v>23</v>
      </c>
      <c r="M24" s="19" t="s">
        <v>189</v>
      </c>
      <c r="N24" s="19" t="s">
        <v>148</v>
      </c>
      <c r="O24" s="19"/>
      <c r="P24" s="42" t="s">
        <v>190</v>
      </c>
      <c r="Q24" s="19" t="s">
        <v>150</v>
      </c>
      <c r="T24" t="s">
        <v>191</v>
      </c>
      <c r="U24" t="s">
        <v>192</v>
      </c>
    </row>
    <row r="25" ht="73" customHeight="1" spans="1:21">
      <c r="A25" s="31">
        <v>10</v>
      </c>
      <c r="B25" s="31" t="s">
        <v>193</v>
      </c>
      <c r="C25" s="25">
        <v>2004</v>
      </c>
      <c r="D25" s="25" t="s">
        <v>194</v>
      </c>
      <c r="E25" s="25" t="s">
        <v>20</v>
      </c>
      <c r="F25" s="26" t="s">
        <v>195</v>
      </c>
      <c r="G25" s="27" t="str">
        <f>VLOOKUP(B25,患者类型!$A$1:$B$118,2,0)</f>
        <v>常规手术患者</v>
      </c>
      <c r="H25" s="27">
        <f>I25+J25</f>
        <v>2463</v>
      </c>
      <c r="I25" s="25">
        <v>1225</v>
      </c>
      <c r="J25" s="25">
        <v>1238</v>
      </c>
      <c r="K25" s="35" t="s">
        <v>196</v>
      </c>
      <c r="L25" s="19" t="s">
        <v>197</v>
      </c>
      <c r="M25" s="19" t="s">
        <v>164</v>
      </c>
      <c r="N25" s="19" t="s">
        <v>164</v>
      </c>
      <c r="O25" s="19"/>
      <c r="P25" s="19" t="s">
        <v>164</v>
      </c>
      <c r="Q25" s="19" t="s">
        <v>164</v>
      </c>
      <c r="T25" t="s">
        <v>198</v>
      </c>
      <c r="U25" t="s">
        <v>199</v>
      </c>
    </row>
    <row r="26" ht="65" customHeight="1" spans="1:21">
      <c r="A26" s="31">
        <v>3</v>
      </c>
      <c r="B26" s="32" t="s">
        <v>200</v>
      </c>
      <c r="C26" s="29">
        <v>2001</v>
      </c>
      <c r="D26" s="29" t="s">
        <v>201</v>
      </c>
      <c r="E26" s="29" t="s">
        <v>202</v>
      </c>
      <c r="F26" s="33" t="s">
        <v>203</v>
      </c>
      <c r="G26" s="27" t="str">
        <f>VLOOKUP(B26,患者类型!$A$1:$B$118,2,0)</f>
        <v>妇科腹腔镜手术患者</v>
      </c>
      <c r="H26" s="30">
        <v>62</v>
      </c>
      <c r="I26" s="29">
        <v>32</v>
      </c>
      <c r="J26" s="29">
        <v>30</v>
      </c>
      <c r="K26" s="27" t="s">
        <v>204</v>
      </c>
      <c r="L26" s="40" t="s">
        <v>23</v>
      </c>
      <c r="M26" s="19" t="s">
        <v>205</v>
      </c>
      <c r="N26" s="19" t="s">
        <v>35</v>
      </c>
      <c r="O26" s="19"/>
      <c r="P26" s="42" t="s">
        <v>206</v>
      </c>
      <c r="Q26" s="19" t="s">
        <v>45</v>
      </c>
      <c r="T26" t="s">
        <v>207</v>
      </c>
      <c r="U26" t="s">
        <v>208</v>
      </c>
    </row>
    <row r="27" ht="50" customHeight="1" spans="1:21">
      <c r="A27" s="31">
        <v>46</v>
      </c>
      <c r="B27" s="31" t="s">
        <v>209</v>
      </c>
      <c r="C27" s="25">
        <v>2014</v>
      </c>
      <c r="D27" s="25" t="s">
        <v>74</v>
      </c>
      <c r="E27" s="25" t="s">
        <v>20</v>
      </c>
      <c r="F27" s="26" t="s">
        <v>210</v>
      </c>
      <c r="G27" s="27" t="str">
        <f>VLOOKUP(B27,患者类型!$A$1:$B$118,2,0)</f>
        <v>选择性泵上心脏手术患者</v>
      </c>
      <c r="H27" s="27">
        <v>67</v>
      </c>
      <c r="I27" s="25">
        <v>31</v>
      </c>
      <c r="J27" s="25">
        <v>29</v>
      </c>
      <c r="K27" s="27" t="s">
        <v>126</v>
      </c>
      <c r="L27" s="40" t="s">
        <v>23</v>
      </c>
      <c r="M27" s="19" t="s">
        <v>211</v>
      </c>
      <c r="N27" s="19" t="s">
        <v>35</v>
      </c>
      <c r="O27" s="19"/>
      <c r="P27" s="42" t="s">
        <v>212</v>
      </c>
      <c r="Q27" s="19" t="s">
        <v>45</v>
      </c>
      <c r="T27" t="s">
        <v>213</v>
      </c>
      <c r="U27" t="s">
        <v>214</v>
      </c>
    </row>
    <row r="28" ht="55" customHeight="1" spans="1:21">
      <c r="A28" s="31">
        <v>14</v>
      </c>
      <c r="B28" s="31" t="s">
        <v>215</v>
      </c>
      <c r="C28" s="25">
        <v>2005</v>
      </c>
      <c r="D28" s="25" t="s">
        <v>64</v>
      </c>
      <c r="E28" s="25" t="s">
        <v>20</v>
      </c>
      <c r="F28" s="26" t="s">
        <v>216</v>
      </c>
      <c r="G28" s="27" t="str">
        <f>VLOOKUP(B28,患者类型!$A$1:$B$118,2,0)</f>
        <v>接受全麻的人群</v>
      </c>
      <c r="H28" s="27">
        <f>I28+J28</f>
        <v>1580</v>
      </c>
      <c r="I28" s="25">
        <v>749</v>
      </c>
      <c r="J28" s="25">
        <v>831</v>
      </c>
      <c r="K28" s="27" t="s">
        <v>217</v>
      </c>
      <c r="L28" s="40" t="s">
        <v>23</v>
      </c>
      <c r="M28" s="19" t="s">
        <v>218</v>
      </c>
      <c r="N28" s="19" t="s">
        <v>219</v>
      </c>
      <c r="O28" s="19"/>
      <c r="P28" s="42" t="s">
        <v>220</v>
      </c>
      <c r="Q28" s="19" t="s">
        <v>221</v>
      </c>
      <c r="T28" t="s">
        <v>222</v>
      </c>
      <c r="U28" t="s">
        <v>223</v>
      </c>
    </row>
    <row r="29" ht="62" customHeight="1" spans="1:21">
      <c r="A29" s="31">
        <v>37</v>
      </c>
      <c r="B29" s="31" t="s">
        <v>224</v>
      </c>
      <c r="C29" s="25">
        <v>2012</v>
      </c>
      <c r="D29" s="25" t="s">
        <v>64</v>
      </c>
      <c r="E29" s="25" t="s">
        <v>20</v>
      </c>
      <c r="F29" s="26" t="s">
        <v>225</v>
      </c>
      <c r="G29" s="27" t="str">
        <f>VLOOKUP(B29,患者类型!$A$1:$B$118,2,0)</f>
        <v>腹部大手术</v>
      </c>
      <c r="H29" s="27">
        <v>45</v>
      </c>
      <c r="I29" s="25">
        <v>20</v>
      </c>
      <c r="J29" s="25">
        <v>20</v>
      </c>
      <c r="K29" s="27" t="s">
        <v>226</v>
      </c>
      <c r="L29" s="40" t="s">
        <v>23</v>
      </c>
      <c r="M29" s="19" t="s">
        <v>227</v>
      </c>
      <c r="N29" s="19" t="s">
        <v>35</v>
      </c>
      <c r="O29" s="19"/>
      <c r="P29" s="42" t="s">
        <v>228</v>
      </c>
      <c r="Q29" s="19" t="s">
        <v>45</v>
      </c>
      <c r="T29" t="s">
        <v>229</v>
      </c>
      <c r="U29" t="s">
        <v>230</v>
      </c>
    </row>
    <row r="30" ht="44" customHeight="1" spans="1:21">
      <c r="A30" s="31">
        <v>6</v>
      </c>
      <c r="B30" s="31" t="s">
        <v>231</v>
      </c>
      <c r="C30" s="25">
        <v>2003</v>
      </c>
      <c r="D30" s="25" t="s">
        <v>232</v>
      </c>
      <c r="E30" s="25" t="s">
        <v>20</v>
      </c>
      <c r="F30" s="26" t="s">
        <v>175</v>
      </c>
      <c r="G30" s="27" t="str">
        <f>VLOOKUP(B30,患者类型!$A$1:$B$118,2,0)</f>
        <v>状动脉移植术（CABG）或体外循环置换术（CPB）瓣膜置换术</v>
      </c>
      <c r="H30" s="27">
        <v>30</v>
      </c>
      <c r="I30" s="25">
        <v>14</v>
      </c>
      <c r="J30" s="25">
        <v>16</v>
      </c>
      <c r="K30" s="27" t="s">
        <v>233</v>
      </c>
      <c r="L30" s="40" t="s">
        <v>23</v>
      </c>
      <c r="M30" s="19" t="s">
        <v>234</v>
      </c>
      <c r="N30" s="19" t="s">
        <v>148</v>
      </c>
      <c r="O30" s="19"/>
      <c r="P30" s="42" t="s">
        <v>235</v>
      </c>
      <c r="Q30" s="19" t="s">
        <v>150</v>
      </c>
      <c r="T30" t="s">
        <v>236</v>
      </c>
      <c r="U30" t="s">
        <v>237</v>
      </c>
    </row>
    <row r="31" ht="73" customHeight="1" spans="1:21">
      <c r="A31" s="31">
        <v>43</v>
      </c>
      <c r="B31" s="31" t="s">
        <v>238</v>
      </c>
      <c r="C31" s="25">
        <v>2013</v>
      </c>
      <c r="D31" s="25" t="s">
        <v>74</v>
      </c>
      <c r="E31" s="25" t="s">
        <v>20</v>
      </c>
      <c r="F31" s="26" t="s">
        <v>85</v>
      </c>
      <c r="G31" s="35" t="s">
        <v>239</v>
      </c>
      <c r="H31" s="27">
        <v>1155</v>
      </c>
      <c r="I31" s="25">
        <v>575</v>
      </c>
      <c r="J31" s="25">
        <v>580</v>
      </c>
      <c r="K31" s="27" t="s">
        <v>240</v>
      </c>
      <c r="L31" s="40" t="s">
        <v>23</v>
      </c>
      <c r="M31" s="19" t="s">
        <v>241</v>
      </c>
      <c r="N31" s="19" t="s">
        <v>59</v>
      </c>
      <c r="O31" s="19"/>
      <c r="P31" s="42" t="s">
        <v>242</v>
      </c>
      <c r="Q31" s="19" t="s">
        <v>70</v>
      </c>
      <c r="T31" t="s">
        <v>243</v>
      </c>
      <c r="U31" t="s">
        <v>244</v>
      </c>
    </row>
    <row r="32" ht="73" customHeight="1" spans="1:21">
      <c r="A32" s="31">
        <v>7</v>
      </c>
      <c r="B32" s="31" t="s">
        <v>245</v>
      </c>
      <c r="C32" s="25">
        <v>2003</v>
      </c>
      <c r="D32" s="25" t="s">
        <v>64</v>
      </c>
      <c r="E32" s="25" t="s">
        <v>20</v>
      </c>
      <c r="F32" s="26" t="s">
        <v>246</v>
      </c>
      <c r="G32" s="27" t="str">
        <f>VLOOKUP(B32,患者类型!$A$1:$B$118,2,0)</f>
        <v>腔镜普通手术</v>
      </c>
      <c r="H32" s="27">
        <f>I32+J32</f>
        <v>60</v>
      </c>
      <c r="I32" s="25">
        <v>30</v>
      </c>
      <c r="J32" s="25">
        <v>30</v>
      </c>
      <c r="K32" s="27" t="s">
        <v>49</v>
      </c>
      <c r="L32" s="40" t="s">
        <v>23</v>
      </c>
      <c r="M32" s="19" t="s">
        <v>247</v>
      </c>
      <c r="N32" s="19" t="s">
        <v>137</v>
      </c>
      <c r="O32" s="19"/>
      <c r="P32" s="42" t="s">
        <v>248</v>
      </c>
      <c r="Q32" s="19" t="s">
        <v>139</v>
      </c>
      <c r="T32" t="s">
        <v>249</v>
      </c>
      <c r="U32" t="s">
        <v>250</v>
      </c>
    </row>
    <row r="33" ht="74" customHeight="1" spans="1:21">
      <c r="A33" s="31">
        <v>62</v>
      </c>
      <c r="B33" s="31" t="s">
        <v>251</v>
      </c>
      <c r="C33" s="25">
        <v>2018</v>
      </c>
      <c r="D33" s="25" t="s">
        <v>74</v>
      </c>
      <c r="E33" s="25" t="s">
        <v>20</v>
      </c>
      <c r="F33" s="26" t="s">
        <v>252</v>
      </c>
      <c r="G33" s="27" t="str">
        <f>VLOOKUP(B33,患者类型!$A$1:$B$118,2,0)</f>
        <v>小型选择性手术</v>
      </c>
      <c r="H33" s="27">
        <v>235</v>
      </c>
      <c r="I33" s="25">
        <v>120</v>
      </c>
      <c r="J33" s="25">
        <v>115</v>
      </c>
      <c r="K33" s="27" t="s">
        <v>253</v>
      </c>
      <c r="L33" s="40" t="s">
        <v>57</v>
      </c>
      <c r="M33" s="19" t="s">
        <v>254</v>
      </c>
      <c r="N33" s="19" t="s">
        <v>59</v>
      </c>
      <c r="O33" s="19"/>
      <c r="P33" s="42" t="s">
        <v>255</v>
      </c>
      <c r="Q33" s="19" t="s">
        <v>70</v>
      </c>
      <c r="T33" t="s">
        <v>256</v>
      </c>
      <c r="U33" t="s">
        <v>257</v>
      </c>
    </row>
    <row r="34" ht="61" customHeight="1" spans="1:21">
      <c r="A34" s="31">
        <v>49</v>
      </c>
      <c r="B34" s="31" t="s">
        <v>258</v>
      </c>
      <c r="C34" s="25">
        <v>2015</v>
      </c>
      <c r="D34" s="25" t="s">
        <v>259</v>
      </c>
      <c r="E34" s="25" t="s">
        <v>20</v>
      </c>
      <c r="F34" s="26" t="s">
        <v>260</v>
      </c>
      <c r="G34" s="27" t="str">
        <f>VLOOKUP(B34,患者类型!$A$1:$B$118,2,0)</f>
        <v>全麻状态下接受牙科治疗/中度发育迟缓</v>
      </c>
      <c r="H34" s="27">
        <v>40</v>
      </c>
      <c r="I34" s="25">
        <v>20</v>
      </c>
      <c r="J34" s="25">
        <v>20</v>
      </c>
      <c r="K34" s="27" t="s">
        <v>261</v>
      </c>
      <c r="L34" s="40" t="s">
        <v>23</v>
      </c>
      <c r="M34" s="19" t="s">
        <v>262</v>
      </c>
      <c r="N34" s="19" t="s">
        <v>35</v>
      </c>
      <c r="O34" s="19"/>
      <c r="P34" s="42" t="s">
        <v>263</v>
      </c>
      <c r="Q34" s="19" t="s">
        <v>45</v>
      </c>
      <c r="T34" t="s">
        <v>264</v>
      </c>
      <c r="U34" t="s">
        <v>265</v>
      </c>
    </row>
    <row r="35" ht="63" customHeight="1" spans="1:21">
      <c r="A35" s="31">
        <v>72</v>
      </c>
      <c r="B35" s="32" t="s">
        <v>266</v>
      </c>
      <c r="C35" s="29">
        <v>2018</v>
      </c>
      <c r="D35" s="29" t="s">
        <v>267</v>
      </c>
      <c r="E35" s="25" t="s">
        <v>20</v>
      </c>
      <c r="F35" s="33" t="s">
        <v>268</v>
      </c>
      <c r="G35" s="27" t="str">
        <f>VLOOKUP(B35,患者类型!$A$1:$B$118,2,0)</f>
        <v>腰椎外科手术患者</v>
      </c>
      <c r="H35" s="30">
        <v>44</v>
      </c>
      <c r="I35" s="29">
        <v>22</v>
      </c>
      <c r="J35" s="29">
        <v>22</v>
      </c>
      <c r="K35" s="27" t="s">
        <v>188</v>
      </c>
      <c r="L35" s="40" t="s">
        <v>23</v>
      </c>
      <c r="M35" s="19" t="s">
        <v>269</v>
      </c>
      <c r="N35" s="19" t="s">
        <v>137</v>
      </c>
      <c r="O35" s="19"/>
      <c r="P35" s="42" t="s">
        <v>270</v>
      </c>
      <c r="Q35" s="19" t="s">
        <v>139</v>
      </c>
      <c r="T35" t="s">
        <v>271</v>
      </c>
      <c r="U35" t="s">
        <v>272</v>
      </c>
    </row>
    <row r="36" ht="87" customHeight="1" spans="1:21">
      <c r="A36" s="31">
        <v>1</v>
      </c>
      <c r="B36" s="31" t="s">
        <v>273</v>
      </c>
      <c r="C36" s="25">
        <v>1997</v>
      </c>
      <c r="D36" s="28" t="s">
        <v>30</v>
      </c>
      <c r="E36" s="25" t="s">
        <v>20</v>
      </c>
      <c r="F36" s="26" t="s">
        <v>274</v>
      </c>
      <c r="G36" s="27" t="str">
        <f>VLOOKUP(B36,患者类型!$A$1:$B$118,2,0)</f>
        <v>接受全麻的人群</v>
      </c>
      <c r="H36" s="27">
        <v>240</v>
      </c>
      <c r="I36" s="25">
        <v>115</v>
      </c>
      <c r="J36" s="25">
        <v>125</v>
      </c>
      <c r="K36" s="27" t="s">
        <v>275</v>
      </c>
      <c r="L36" s="40" t="s">
        <v>57</v>
      </c>
      <c r="M36" s="19" t="s">
        <v>276</v>
      </c>
      <c r="N36" s="19" t="s">
        <v>59</v>
      </c>
      <c r="O36" s="19"/>
      <c r="P36" s="42" t="s">
        <v>277</v>
      </c>
      <c r="Q36" s="19" t="s">
        <v>70</v>
      </c>
      <c r="T36" t="s">
        <v>278</v>
      </c>
      <c r="U36" t="s">
        <v>279</v>
      </c>
    </row>
    <row r="37" ht="80" customHeight="1" spans="1:21">
      <c r="A37" s="31">
        <v>11</v>
      </c>
      <c r="B37" s="32" t="s">
        <v>280</v>
      </c>
      <c r="C37" s="29">
        <v>2004</v>
      </c>
      <c r="D37" s="25" t="s">
        <v>64</v>
      </c>
      <c r="E37" s="29" t="s">
        <v>202</v>
      </c>
      <c r="F37" s="25" t="s">
        <v>281</v>
      </c>
      <c r="G37" s="27" t="str">
        <f>VLOOKUP(B37,患者类型!$A$1:$B$118,2,0)</f>
        <v>妇科腹腔镜手术患者</v>
      </c>
      <c r="H37" s="30">
        <v>40</v>
      </c>
      <c r="I37" s="29">
        <v>20</v>
      </c>
      <c r="J37" s="29">
        <v>20</v>
      </c>
      <c r="K37" s="27" t="s">
        <v>282</v>
      </c>
      <c r="L37" s="40" t="s">
        <v>23</v>
      </c>
      <c r="M37" s="19" t="s">
        <v>283</v>
      </c>
      <c r="N37" s="19" t="s">
        <v>137</v>
      </c>
      <c r="O37" s="19"/>
      <c r="P37" s="42" t="s">
        <v>284</v>
      </c>
      <c r="Q37" s="19" t="s">
        <v>139</v>
      </c>
      <c r="T37" t="s">
        <v>285</v>
      </c>
      <c r="U37" t="s">
        <v>286</v>
      </c>
    </row>
    <row r="38" ht="59" customHeight="1" spans="1:21">
      <c r="A38" s="31">
        <v>79</v>
      </c>
      <c r="B38" s="34" t="s">
        <v>287</v>
      </c>
      <c r="C38" s="25">
        <v>2019</v>
      </c>
      <c r="D38" s="25" t="s">
        <v>64</v>
      </c>
      <c r="E38" s="25" t="s">
        <v>20</v>
      </c>
      <c r="F38" s="26" t="s">
        <v>85</v>
      </c>
      <c r="G38" s="35" t="s">
        <v>288</v>
      </c>
      <c r="H38" s="27">
        <v>1232</v>
      </c>
      <c r="I38" s="25">
        <v>614</v>
      </c>
      <c r="J38" s="25">
        <v>618</v>
      </c>
      <c r="K38" s="27" t="s">
        <v>289</v>
      </c>
      <c r="L38" s="40" t="s">
        <v>290</v>
      </c>
      <c r="M38" s="19" t="s">
        <v>164</v>
      </c>
      <c r="N38" s="19" t="s">
        <v>164</v>
      </c>
      <c r="O38" s="19"/>
      <c r="P38" s="19" t="s">
        <v>164</v>
      </c>
      <c r="Q38" s="19" t="s">
        <v>164</v>
      </c>
      <c r="T38" t="s">
        <v>291</v>
      </c>
      <c r="U38" t="s">
        <v>292</v>
      </c>
    </row>
    <row r="39" ht="55" customHeight="1" spans="1:21">
      <c r="A39" s="31">
        <v>4</v>
      </c>
      <c r="B39" s="31" t="s">
        <v>293</v>
      </c>
      <c r="C39" s="25">
        <v>2002</v>
      </c>
      <c r="D39" s="28" t="s">
        <v>294</v>
      </c>
      <c r="E39" s="25" t="s">
        <v>20</v>
      </c>
      <c r="F39" s="26" t="s">
        <v>295</v>
      </c>
      <c r="G39" s="27" t="str">
        <f>VLOOKUP(B39,患者类型!$A$1:$B$118,2,0)</f>
        <v>骨科膝关节或髋关节置换手术</v>
      </c>
      <c r="H39" s="27">
        <f>I39+J39</f>
        <v>60</v>
      </c>
      <c r="I39" s="25">
        <v>29</v>
      </c>
      <c r="J39" s="25">
        <v>31</v>
      </c>
      <c r="K39" s="27" t="s">
        <v>296</v>
      </c>
      <c r="L39" s="40" t="s">
        <v>23</v>
      </c>
      <c r="M39" s="19" t="s">
        <v>297</v>
      </c>
      <c r="N39" s="19" t="s">
        <v>148</v>
      </c>
      <c r="O39" s="19"/>
      <c r="P39" s="42" t="s">
        <v>298</v>
      </c>
      <c r="Q39" s="19" t="s">
        <v>150</v>
      </c>
      <c r="T39" t="s">
        <v>299</v>
      </c>
      <c r="U39" t="s">
        <v>300</v>
      </c>
    </row>
    <row r="40" ht="61" customHeight="1" spans="1:21">
      <c r="A40" s="31">
        <v>35</v>
      </c>
      <c r="B40" s="31" t="s">
        <v>301</v>
      </c>
      <c r="C40" s="25">
        <v>2011</v>
      </c>
      <c r="D40" s="25" t="s">
        <v>84</v>
      </c>
      <c r="E40" s="25" t="s">
        <v>20</v>
      </c>
      <c r="F40" s="26" t="s">
        <v>195</v>
      </c>
      <c r="G40" s="27" t="str">
        <f>VLOOKUP(B40,患者类型!$A$1:$B$118,2,0)</f>
        <v>接受全麻的人群</v>
      </c>
      <c r="H40" s="27">
        <f>J40+I40</f>
        <v>5228</v>
      </c>
      <c r="I40" s="25">
        <v>2919</v>
      </c>
      <c r="J40" s="25">
        <v>2309</v>
      </c>
      <c r="K40" s="27" t="s">
        <v>188</v>
      </c>
      <c r="L40" s="40" t="s">
        <v>57</v>
      </c>
      <c r="M40" s="19" t="s">
        <v>302</v>
      </c>
      <c r="N40" s="19" t="s">
        <v>59</v>
      </c>
      <c r="O40" s="19"/>
      <c r="P40" s="42" t="s">
        <v>303</v>
      </c>
      <c r="Q40" s="19" t="s">
        <v>70</v>
      </c>
      <c r="T40" t="s">
        <v>304</v>
      </c>
      <c r="U40" t="s">
        <v>305</v>
      </c>
    </row>
    <row r="41" ht="62" customHeight="1" spans="1:21">
      <c r="A41" s="31">
        <v>61</v>
      </c>
      <c r="B41" s="31" t="s">
        <v>306</v>
      </c>
      <c r="C41" s="25">
        <v>2018</v>
      </c>
      <c r="D41" s="25" t="s">
        <v>84</v>
      </c>
      <c r="E41" s="25" t="s">
        <v>20</v>
      </c>
      <c r="F41" s="26" t="s">
        <v>307</v>
      </c>
      <c r="G41" s="27" t="str">
        <f>VLOOKUP(B41,患者类型!$A$1:$B$118,2,0)</f>
        <v>结肠癌患者</v>
      </c>
      <c r="H41" s="27">
        <v>81</v>
      </c>
      <c r="I41" s="25">
        <v>41</v>
      </c>
      <c r="J41" s="25">
        <v>40</v>
      </c>
      <c r="K41" s="27" t="s">
        <v>308</v>
      </c>
      <c r="L41" s="40" t="s">
        <v>57</v>
      </c>
      <c r="M41" s="19" t="s">
        <v>309</v>
      </c>
      <c r="N41" s="19" t="s">
        <v>59</v>
      </c>
      <c r="O41" s="19"/>
      <c r="P41" s="42" t="s">
        <v>310</v>
      </c>
      <c r="Q41" s="19" t="s">
        <v>70</v>
      </c>
      <c r="T41" t="s">
        <v>311</v>
      </c>
      <c r="U41" t="s">
        <v>312</v>
      </c>
    </row>
    <row r="42" ht="105" customHeight="1" spans="1:21">
      <c r="A42" s="31">
        <v>18</v>
      </c>
      <c r="B42" s="31" t="s">
        <v>313</v>
      </c>
      <c r="C42" s="25">
        <v>2006</v>
      </c>
      <c r="D42" s="25" t="s">
        <v>314</v>
      </c>
      <c r="E42" s="25" t="s">
        <v>20</v>
      </c>
      <c r="F42" s="26" t="s">
        <v>315</v>
      </c>
      <c r="G42" s="27" t="str">
        <f>VLOOKUP(B42,患者类型!$A$1:$B$118,2,0)</f>
        <v>选择性经尿道手术</v>
      </c>
      <c r="H42" s="27">
        <f>I42+J42</f>
        <v>50</v>
      </c>
      <c r="I42" s="25">
        <v>25</v>
      </c>
      <c r="J42" s="25">
        <v>25</v>
      </c>
      <c r="K42" s="27" t="s">
        <v>316</v>
      </c>
      <c r="L42" s="40" t="s">
        <v>23</v>
      </c>
      <c r="M42" s="19" t="s">
        <v>317</v>
      </c>
      <c r="N42" s="19" t="s">
        <v>25</v>
      </c>
      <c r="O42" s="19"/>
      <c r="P42" s="42" t="s">
        <v>318</v>
      </c>
      <c r="Q42" s="19" t="s">
        <v>319</v>
      </c>
      <c r="T42" t="s">
        <v>320</v>
      </c>
      <c r="U42" t="s">
        <v>321</v>
      </c>
    </row>
    <row r="43" ht="60" customHeight="1" spans="1:16">
      <c r="A43" s="25">
        <v>80</v>
      </c>
      <c r="B43" s="25" t="s">
        <v>322</v>
      </c>
      <c r="C43" s="25">
        <v>2020</v>
      </c>
      <c r="D43" s="25" t="s">
        <v>84</v>
      </c>
      <c r="E43" s="25" t="s">
        <v>20</v>
      </c>
      <c r="F43" s="26" t="s">
        <v>323</v>
      </c>
      <c r="G43" s="27" t="str">
        <f>VLOOKUP(B43,患者类型!$A$1:$B$118,2,0)</f>
        <v>老年骨科手术患者</v>
      </c>
      <c r="H43" s="27">
        <v>116</v>
      </c>
      <c r="I43" s="25">
        <v>58</v>
      </c>
      <c r="J43" s="25">
        <v>58</v>
      </c>
      <c r="K43" s="27" t="s">
        <v>324</v>
      </c>
      <c r="L43" s="40" t="s">
        <v>57</v>
      </c>
      <c r="M43" s="44" t="s">
        <v>325</v>
      </c>
      <c r="N43" s="41" t="s">
        <v>59</v>
      </c>
      <c r="O43" s="19"/>
      <c r="P43" s="42"/>
    </row>
    <row r="44" ht="60" customHeight="1" spans="1:16">
      <c r="A44" s="25">
        <v>31</v>
      </c>
      <c r="B44" s="28" t="s">
        <v>326</v>
      </c>
      <c r="C44" s="29">
        <v>2011</v>
      </c>
      <c r="D44" s="29" t="s">
        <v>327</v>
      </c>
      <c r="E44" s="25" t="s">
        <v>20</v>
      </c>
      <c r="F44" s="33" t="s">
        <v>328</v>
      </c>
      <c r="G44" s="27" t="str">
        <f>VLOOKUP(B44,患者类型!$A$1:$B$118,2,0)</f>
        <v>老年原发性高血压患者</v>
      </c>
      <c r="H44" s="30">
        <v>40</v>
      </c>
      <c r="I44" s="29">
        <v>20</v>
      </c>
      <c r="J44" s="29">
        <v>20</v>
      </c>
      <c r="K44" s="27" t="s">
        <v>329</v>
      </c>
      <c r="L44" s="40" t="s">
        <v>57</v>
      </c>
      <c r="M44" s="19" t="s">
        <v>330</v>
      </c>
      <c r="N44" s="41" t="s">
        <v>59</v>
      </c>
      <c r="O44" s="19"/>
      <c r="P44" s="42"/>
    </row>
    <row r="45" ht="60" customHeight="1" spans="1:16">
      <c r="A45" s="25">
        <v>40</v>
      </c>
      <c r="B45" s="36" t="s">
        <v>331</v>
      </c>
      <c r="C45" s="29">
        <v>2013</v>
      </c>
      <c r="D45" s="29" t="s">
        <v>327</v>
      </c>
      <c r="E45" s="25" t="s">
        <v>20</v>
      </c>
      <c r="F45" s="33" t="s">
        <v>328</v>
      </c>
      <c r="G45" s="27" t="str">
        <f>VLOOKUP(B45,患者类型!$A$1:$B$118,2,0)</f>
        <v>老年患者上腹部手术</v>
      </c>
      <c r="H45" s="30">
        <v>179</v>
      </c>
      <c r="I45" s="29">
        <v>84</v>
      </c>
      <c r="J45" s="29">
        <v>66</v>
      </c>
      <c r="K45" s="27" t="s">
        <v>332</v>
      </c>
      <c r="L45" s="40" t="s">
        <v>57</v>
      </c>
      <c r="M45" s="44" t="s">
        <v>333</v>
      </c>
      <c r="N45" s="41" t="s">
        <v>59</v>
      </c>
      <c r="O45" s="19"/>
      <c r="P45" s="42"/>
    </row>
    <row r="46" ht="60" customHeight="1" spans="1:16">
      <c r="A46" s="25">
        <v>89</v>
      </c>
      <c r="B46" s="28" t="s">
        <v>334</v>
      </c>
      <c r="C46" s="25">
        <v>2021</v>
      </c>
      <c r="D46" s="25" t="s">
        <v>84</v>
      </c>
      <c r="E46" s="25" t="s">
        <v>20</v>
      </c>
      <c r="F46" s="26" t="s">
        <v>335</v>
      </c>
      <c r="G46" s="27" t="str">
        <f>VLOOKUP(B46,患者类型!$A$1:$B$118,2,0)</f>
        <v>腹腔镜胆囊切除术患者</v>
      </c>
      <c r="H46" s="27">
        <v>84</v>
      </c>
      <c r="I46" s="25">
        <v>42</v>
      </c>
      <c r="J46" s="25">
        <v>42</v>
      </c>
      <c r="K46" s="27" t="s">
        <v>336</v>
      </c>
      <c r="L46" s="40" t="s">
        <v>57</v>
      </c>
      <c r="M46" s="44" t="s">
        <v>337</v>
      </c>
      <c r="N46" s="41" t="s">
        <v>59</v>
      </c>
      <c r="O46" s="19"/>
      <c r="P46" s="42"/>
    </row>
    <row r="47" ht="60" customHeight="1" spans="1:16">
      <c r="A47" s="25">
        <v>82</v>
      </c>
      <c r="B47" s="28" t="s">
        <v>338</v>
      </c>
      <c r="C47" s="25">
        <v>2020</v>
      </c>
      <c r="D47" s="25" t="s">
        <v>84</v>
      </c>
      <c r="E47" s="25" t="s">
        <v>20</v>
      </c>
      <c r="F47" s="26" t="s">
        <v>339</v>
      </c>
      <c r="G47" s="27" t="str">
        <f>VLOOKUP(B47,患者类型!$A$1:$B$118,2,0)</f>
        <v>腹腔镜胆囊切除术患者</v>
      </c>
      <c r="H47" s="27">
        <v>110</v>
      </c>
      <c r="I47" s="25">
        <v>55</v>
      </c>
      <c r="J47" s="25">
        <v>55</v>
      </c>
      <c r="K47" s="27" t="s">
        <v>340</v>
      </c>
      <c r="L47" s="40" t="s">
        <v>57</v>
      </c>
      <c r="M47" s="44" t="s">
        <v>341</v>
      </c>
      <c r="N47" s="41" t="s">
        <v>59</v>
      </c>
      <c r="O47" s="19"/>
      <c r="P47" s="42"/>
    </row>
    <row r="48" ht="60" customHeight="1" spans="1:16">
      <c r="A48" s="25">
        <v>63</v>
      </c>
      <c r="B48" s="36" t="s">
        <v>342</v>
      </c>
      <c r="C48" s="29">
        <v>2018</v>
      </c>
      <c r="D48" s="29" t="s">
        <v>327</v>
      </c>
      <c r="E48" s="25" t="s">
        <v>20</v>
      </c>
      <c r="F48" s="33" t="s">
        <v>343</v>
      </c>
      <c r="G48" s="27" t="str">
        <f>VLOOKUP(B48,患者类型!$A$1:$B$118,2,0)</f>
        <v>全麻下行腹腔镜胃肠道手术的患者</v>
      </c>
      <c r="H48" s="30">
        <v>80</v>
      </c>
      <c r="I48" s="29">
        <v>35</v>
      </c>
      <c r="J48" s="29">
        <v>34</v>
      </c>
      <c r="K48" s="27" t="s">
        <v>344</v>
      </c>
      <c r="L48" s="40" t="s">
        <v>57</v>
      </c>
      <c r="M48" s="44" t="s">
        <v>345</v>
      </c>
      <c r="N48" s="41" t="s">
        <v>59</v>
      </c>
      <c r="O48" s="19"/>
      <c r="P48" s="42"/>
    </row>
    <row r="49" ht="60" customHeight="1" spans="1:16">
      <c r="A49" s="25">
        <v>53</v>
      </c>
      <c r="B49" s="28" t="s">
        <v>346</v>
      </c>
      <c r="C49" s="25">
        <v>2015</v>
      </c>
      <c r="D49" s="25" t="s">
        <v>327</v>
      </c>
      <c r="E49" s="25" t="s">
        <v>20</v>
      </c>
      <c r="F49" s="26" t="s">
        <v>347</v>
      </c>
      <c r="G49" s="27" t="str">
        <f>VLOOKUP(B49,患者类型!$A$1:$B$118,2,0)</f>
        <v>小儿外科泌尿系手术患儿</v>
      </c>
      <c r="H49" s="27">
        <v>80</v>
      </c>
      <c r="I49" s="25">
        <v>40</v>
      </c>
      <c r="J49" s="25">
        <v>40</v>
      </c>
      <c r="K49" s="27" t="s">
        <v>348</v>
      </c>
      <c r="L49" s="40" t="s">
        <v>156</v>
      </c>
      <c r="M49" s="44" t="s">
        <v>349</v>
      </c>
      <c r="N49" s="41" t="s">
        <v>350</v>
      </c>
      <c r="O49" s="19"/>
      <c r="P49" s="42"/>
    </row>
    <row r="50" ht="60" customHeight="1" spans="1:16">
      <c r="A50" s="25">
        <v>45</v>
      </c>
      <c r="B50" s="36" t="s">
        <v>351</v>
      </c>
      <c r="C50" s="29">
        <v>2014</v>
      </c>
      <c r="D50" s="29" t="s">
        <v>327</v>
      </c>
      <c r="E50" s="25" t="s">
        <v>20</v>
      </c>
      <c r="F50" s="33" t="s">
        <v>352</v>
      </c>
      <c r="G50" s="27" t="str">
        <f>VLOOKUP(B50,患者类型!$A$1:$B$118,2,0)</f>
        <v>全麻下行上腹部手术的老年患者</v>
      </c>
      <c r="H50" s="30">
        <v>82</v>
      </c>
      <c r="I50" s="29">
        <v>41</v>
      </c>
      <c r="J50" s="45">
        <v>41</v>
      </c>
      <c r="K50" s="27" t="s">
        <v>226</v>
      </c>
      <c r="L50" s="40" t="s">
        <v>57</v>
      </c>
      <c r="M50" s="44" t="s">
        <v>333</v>
      </c>
      <c r="N50" s="41" t="s">
        <v>59</v>
      </c>
      <c r="O50" s="19"/>
      <c r="P50" s="42"/>
    </row>
    <row r="51" ht="60" customHeight="1" spans="1:16">
      <c r="A51" s="25">
        <v>64</v>
      </c>
      <c r="B51" s="36" t="s">
        <v>353</v>
      </c>
      <c r="C51" s="29">
        <v>2018</v>
      </c>
      <c r="D51" s="29" t="s">
        <v>327</v>
      </c>
      <c r="E51" s="25" t="s">
        <v>20</v>
      </c>
      <c r="F51" s="33" t="s">
        <v>354</v>
      </c>
      <c r="G51" s="27" t="str">
        <f>VLOOKUP(B51,患者类型!$A$1:$B$118,2,0)</f>
        <v>腹腔镜结直肠手术老年患者</v>
      </c>
      <c r="H51" s="30">
        <v>108</v>
      </c>
      <c r="I51" s="29">
        <v>54</v>
      </c>
      <c r="J51" s="29">
        <v>54</v>
      </c>
      <c r="K51" s="27" t="s">
        <v>355</v>
      </c>
      <c r="L51" s="40" t="s">
        <v>57</v>
      </c>
      <c r="M51" s="44" t="s">
        <v>356</v>
      </c>
      <c r="N51" s="41" t="s">
        <v>59</v>
      </c>
      <c r="O51" s="19"/>
      <c r="P51" s="42"/>
    </row>
    <row r="52" ht="60" customHeight="1" spans="1:16">
      <c r="A52" s="25">
        <v>93</v>
      </c>
      <c r="B52" s="28" t="s">
        <v>357</v>
      </c>
      <c r="C52" s="25">
        <v>2022</v>
      </c>
      <c r="D52" s="25" t="s">
        <v>84</v>
      </c>
      <c r="E52" s="25" t="s">
        <v>20</v>
      </c>
      <c r="F52" s="26" t="s">
        <v>358</v>
      </c>
      <c r="G52" s="27" t="str">
        <f>VLOOKUP(B52,患者类型!$A$1:$B$118,2,0)</f>
        <v>颅内动脉瘤夹毕术患者</v>
      </c>
      <c r="H52" s="27">
        <v>48</v>
      </c>
      <c r="I52" s="25">
        <v>24</v>
      </c>
      <c r="J52" s="25">
        <v>24</v>
      </c>
      <c r="K52" s="27" t="s">
        <v>324</v>
      </c>
      <c r="L52" s="40" t="s">
        <v>57</v>
      </c>
      <c r="M52" s="44" t="s">
        <v>359</v>
      </c>
      <c r="N52" s="41" t="s">
        <v>59</v>
      </c>
      <c r="O52" s="19"/>
      <c r="P52" s="42"/>
    </row>
    <row r="53" ht="60" customHeight="1" spans="1:16">
      <c r="A53" s="25">
        <v>73</v>
      </c>
      <c r="B53" s="28" t="s">
        <v>360</v>
      </c>
      <c r="C53" s="25">
        <v>2019</v>
      </c>
      <c r="D53" s="25" t="s">
        <v>84</v>
      </c>
      <c r="E53" s="25" t="s">
        <v>361</v>
      </c>
      <c r="F53" s="26" t="s">
        <v>362</v>
      </c>
      <c r="G53" s="27" t="str">
        <f>VLOOKUP(B53,患者类型!$A$1:$B$118,2,0)</f>
        <v>人流术患者</v>
      </c>
      <c r="H53" s="27">
        <v>112</v>
      </c>
      <c r="I53" s="25">
        <v>56</v>
      </c>
      <c r="J53" s="25">
        <v>56</v>
      </c>
      <c r="K53" s="27" t="s">
        <v>363</v>
      </c>
      <c r="L53" s="40" t="s">
        <v>57</v>
      </c>
      <c r="M53" s="19" t="s">
        <v>100</v>
      </c>
      <c r="N53" s="41" t="s">
        <v>59</v>
      </c>
      <c r="O53" s="19"/>
      <c r="P53" s="42"/>
    </row>
    <row r="54" ht="60" customHeight="1" spans="1:16">
      <c r="A54" s="25">
        <v>94</v>
      </c>
      <c r="B54" s="28" t="s">
        <v>364</v>
      </c>
      <c r="C54" s="25">
        <v>2022</v>
      </c>
      <c r="D54" s="25" t="s">
        <v>84</v>
      </c>
      <c r="E54" s="25" t="s">
        <v>20</v>
      </c>
      <c r="F54" s="26" t="s">
        <v>365</v>
      </c>
      <c r="G54" s="27" t="str">
        <f>VLOOKUP(B54,患者类型!$A$1:$B$118,2,0)</f>
        <v>骨折手术患者</v>
      </c>
      <c r="H54" s="27">
        <v>104</v>
      </c>
      <c r="I54" s="25">
        <v>52</v>
      </c>
      <c r="J54" s="25">
        <v>52</v>
      </c>
      <c r="K54" s="27" t="s">
        <v>366</v>
      </c>
      <c r="L54" s="40" t="s">
        <v>57</v>
      </c>
      <c r="M54" s="44" t="s">
        <v>367</v>
      </c>
      <c r="N54" s="41" t="s">
        <v>59</v>
      </c>
      <c r="O54" s="19"/>
      <c r="P54" s="42"/>
    </row>
    <row r="55" ht="60" customHeight="1" spans="1:16">
      <c r="A55" s="25">
        <v>77</v>
      </c>
      <c r="B55" s="28" t="s">
        <v>368</v>
      </c>
      <c r="C55" s="25">
        <v>2019</v>
      </c>
      <c r="D55" s="25" t="s">
        <v>84</v>
      </c>
      <c r="E55" s="25" t="s">
        <v>20</v>
      </c>
      <c r="F55" s="26" t="s">
        <v>369</v>
      </c>
      <c r="G55" s="27" t="str">
        <f>VLOOKUP(B55,患者类型!$A$1:$B$118,2,0)</f>
        <v>腹腔镜手术患儿</v>
      </c>
      <c r="H55" s="27">
        <v>78</v>
      </c>
      <c r="I55" s="25">
        <v>39</v>
      </c>
      <c r="J55" s="25">
        <v>39</v>
      </c>
      <c r="K55" s="27" t="s">
        <v>370</v>
      </c>
      <c r="L55" s="40" t="s">
        <v>57</v>
      </c>
      <c r="M55" s="44" t="s">
        <v>371</v>
      </c>
      <c r="N55" s="41" t="s">
        <v>59</v>
      </c>
      <c r="O55" s="19"/>
      <c r="P55" s="42"/>
    </row>
    <row r="56" ht="60" customHeight="1" spans="1:16">
      <c r="A56" s="25">
        <v>60</v>
      </c>
      <c r="B56" s="36" t="s">
        <v>372</v>
      </c>
      <c r="C56" s="29">
        <v>2017</v>
      </c>
      <c r="D56" s="29" t="s">
        <v>327</v>
      </c>
      <c r="E56" s="25" t="s">
        <v>20</v>
      </c>
      <c r="F56" s="33" t="s">
        <v>328</v>
      </c>
      <c r="G56" s="27" t="str">
        <f>VLOOKUP(B56,患者类型!$A$1:$B$118,2,0)</f>
        <v>前列腺癌老年患者</v>
      </c>
      <c r="H56" s="30">
        <v>100</v>
      </c>
      <c r="I56" s="29">
        <v>50</v>
      </c>
      <c r="J56" s="29">
        <v>50</v>
      </c>
      <c r="K56" s="27" t="s">
        <v>373</v>
      </c>
      <c r="L56" s="40" t="s">
        <v>57</v>
      </c>
      <c r="M56" s="44" t="s">
        <v>374</v>
      </c>
      <c r="N56" s="41" t="s">
        <v>59</v>
      </c>
      <c r="O56" s="19"/>
      <c r="P56" s="42"/>
    </row>
    <row r="57" ht="60" customHeight="1" spans="1:16">
      <c r="A57" s="25">
        <v>86</v>
      </c>
      <c r="B57" s="28" t="s">
        <v>375</v>
      </c>
      <c r="C57" s="25">
        <v>2021</v>
      </c>
      <c r="D57" s="25" t="s">
        <v>84</v>
      </c>
      <c r="E57" s="25" t="s">
        <v>20</v>
      </c>
      <c r="F57" s="26" t="s">
        <v>376</v>
      </c>
      <c r="G57" s="27" t="str">
        <f>VLOOKUP(B57,患者类型!$A$1:$B$118,2,0)</f>
        <v>麻醉手术老年患者</v>
      </c>
      <c r="H57" s="27">
        <v>84</v>
      </c>
      <c r="I57" s="25">
        <v>42</v>
      </c>
      <c r="J57" s="25">
        <v>42</v>
      </c>
      <c r="K57" s="27" t="s">
        <v>377</v>
      </c>
      <c r="L57" s="40" t="s">
        <v>57</v>
      </c>
      <c r="M57" s="44" t="s">
        <v>378</v>
      </c>
      <c r="N57" s="41" t="s">
        <v>59</v>
      </c>
      <c r="O57" s="19"/>
      <c r="P57" s="42"/>
    </row>
    <row r="58" ht="60" customHeight="1" spans="1:16">
      <c r="A58" s="25">
        <v>69</v>
      </c>
      <c r="B58" s="36" t="s">
        <v>379</v>
      </c>
      <c r="C58" s="29">
        <v>2018</v>
      </c>
      <c r="D58" s="29" t="s">
        <v>327</v>
      </c>
      <c r="E58" s="25" t="s">
        <v>20</v>
      </c>
      <c r="F58" s="33" t="s">
        <v>380</v>
      </c>
      <c r="G58" s="27" t="str">
        <f>VLOOKUP(B58,患者类型!$A$1:$B$118,2,0)</f>
        <v>老年腹腔镜手术患者</v>
      </c>
      <c r="H58" s="30">
        <v>80</v>
      </c>
      <c r="I58" s="29">
        <v>40</v>
      </c>
      <c r="J58" s="29">
        <v>40</v>
      </c>
      <c r="K58" s="27" t="s">
        <v>381</v>
      </c>
      <c r="L58" s="40" t="s">
        <v>23</v>
      </c>
      <c r="M58" s="44" t="s">
        <v>382</v>
      </c>
      <c r="N58" s="41" t="s">
        <v>25</v>
      </c>
      <c r="O58" s="19"/>
      <c r="P58" s="42"/>
    </row>
    <row r="59" ht="60" customHeight="1" spans="1:16">
      <c r="A59" s="25">
        <v>54</v>
      </c>
      <c r="B59" s="36" t="s">
        <v>383</v>
      </c>
      <c r="C59" s="29">
        <v>2015</v>
      </c>
      <c r="D59" s="29" t="s">
        <v>327</v>
      </c>
      <c r="E59" s="25" t="s">
        <v>20</v>
      </c>
      <c r="F59" s="33" t="s">
        <v>384</v>
      </c>
      <c r="G59" s="27" t="str">
        <f>VLOOKUP(B59,患者类型!$A$1:$B$118,2,0)</f>
        <v>全凭静脉麻醉手术患者</v>
      </c>
      <c r="H59" s="30">
        <v>798</v>
      </c>
      <c r="I59" s="29">
        <v>396</v>
      </c>
      <c r="J59" s="29">
        <v>402</v>
      </c>
      <c r="K59" s="27" t="s">
        <v>385</v>
      </c>
      <c r="L59" s="40" t="s">
        <v>57</v>
      </c>
      <c r="M59" s="44" t="s">
        <v>386</v>
      </c>
      <c r="N59" s="41" t="s">
        <v>59</v>
      </c>
      <c r="O59" s="19"/>
      <c r="P59" s="42"/>
    </row>
    <row r="60" ht="60" customHeight="1" spans="1:16">
      <c r="A60" s="25">
        <v>23</v>
      </c>
      <c r="B60" s="28" t="s">
        <v>387</v>
      </c>
      <c r="C60" s="25">
        <v>2009</v>
      </c>
      <c r="D60" s="25" t="s">
        <v>84</v>
      </c>
      <c r="E60" s="25" t="s">
        <v>20</v>
      </c>
      <c r="F60" s="26" t="s">
        <v>388</v>
      </c>
      <c r="G60" s="27" t="str">
        <f>VLOOKUP(B60,患者类型!$A$1:$B$118,2,0)</f>
        <v>成人甲状腺次全切除手术患者</v>
      </c>
      <c r="H60" s="27">
        <v>70</v>
      </c>
      <c r="I60" s="25">
        <v>35</v>
      </c>
      <c r="J60" s="25">
        <v>35</v>
      </c>
      <c r="K60" s="27" t="s">
        <v>389</v>
      </c>
      <c r="L60" s="40" t="s">
        <v>23</v>
      </c>
      <c r="M60" s="44" t="s">
        <v>390</v>
      </c>
      <c r="N60" s="41" t="s">
        <v>391</v>
      </c>
      <c r="O60" s="19"/>
      <c r="P60" s="42"/>
    </row>
    <row r="61" ht="60" customHeight="1" spans="1:16">
      <c r="A61" s="25">
        <v>51</v>
      </c>
      <c r="B61" s="36" t="s">
        <v>392</v>
      </c>
      <c r="C61" s="29">
        <v>2015</v>
      </c>
      <c r="D61" s="29" t="s">
        <v>327</v>
      </c>
      <c r="E61" s="25" t="s">
        <v>20</v>
      </c>
      <c r="F61" s="33" t="s">
        <v>393</v>
      </c>
      <c r="G61" s="27" t="str">
        <f>VLOOKUP(B61,患者类型!$A$1:$B$118,2,0)</f>
        <v>斜视患儿</v>
      </c>
      <c r="H61" s="30">
        <v>80</v>
      </c>
      <c r="I61" s="29">
        <v>40</v>
      </c>
      <c r="J61" s="29">
        <v>40</v>
      </c>
      <c r="K61" s="27" t="s">
        <v>394</v>
      </c>
      <c r="L61" s="40" t="s">
        <v>57</v>
      </c>
      <c r="M61" s="44" t="s">
        <v>100</v>
      </c>
      <c r="N61" s="41" t="s">
        <v>59</v>
      </c>
      <c r="O61" s="19"/>
      <c r="P61" s="42"/>
    </row>
    <row r="62" ht="60" customHeight="1" spans="1:16">
      <c r="A62" s="25">
        <v>84</v>
      </c>
      <c r="B62" s="36" t="s">
        <v>395</v>
      </c>
      <c r="C62" s="29">
        <v>2020</v>
      </c>
      <c r="D62" s="29" t="s">
        <v>327</v>
      </c>
      <c r="E62" s="25" t="s">
        <v>20</v>
      </c>
      <c r="F62" s="33" t="s">
        <v>268</v>
      </c>
      <c r="G62" s="35" t="s">
        <v>396</v>
      </c>
      <c r="H62" s="30">
        <v>60</v>
      </c>
      <c r="I62" s="29">
        <v>30</v>
      </c>
      <c r="J62" s="29">
        <v>30</v>
      </c>
      <c r="K62" s="35" t="s">
        <v>397</v>
      </c>
      <c r="L62" s="46" t="s">
        <v>57</v>
      </c>
      <c r="M62" s="41" t="s">
        <v>164</v>
      </c>
      <c r="N62" s="47" t="s">
        <v>164</v>
      </c>
      <c r="O62" s="47"/>
      <c r="P62" s="42"/>
    </row>
    <row r="63" ht="60" customHeight="1" spans="1:16">
      <c r="A63" s="25">
        <v>27</v>
      </c>
      <c r="B63" s="36" t="s">
        <v>398</v>
      </c>
      <c r="C63" s="29">
        <v>2011</v>
      </c>
      <c r="D63" s="29" t="s">
        <v>327</v>
      </c>
      <c r="E63" s="25" t="s">
        <v>20</v>
      </c>
      <c r="F63" s="33" t="s">
        <v>399</v>
      </c>
      <c r="G63" s="27" t="str">
        <f>VLOOKUP(B63,患者类型!$A$1:$B$118,2,0)</f>
        <v>ERCP的患者</v>
      </c>
      <c r="H63" s="30">
        <v>40</v>
      </c>
      <c r="I63" s="29">
        <v>20</v>
      </c>
      <c r="J63" s="29">
        <v>20</v>
      </c>
      <c r="K63" s="27" t="s">
        <v>400</v>
      </c>
      <c r="L63" s="40" t="s">
        <v>57</v>
      </c>
      <c r="M63" s="44" t="s">
        <v>401</v>
      </c>
      <c r="N63" s="48" t="s">
        <v>402</v>
      </c>
      <c r="O63" s="19"/>
      <c r="P63" s="42"/>
    </row>
    <row r="64" ht="60" customHeight="1" spans="1:16">
      <c r="A64" s="25">
        <v>87</v>
      </c>
      <c r="B64" s="28" t="s">
        <v>403</v>
      </c>
      <c r="C64" s="25">
        <v>2021</v>
      </c>
      <c r="D64" s="25" t="s">
        <v>84</v>
      </c>
      <c r="E64" s="25" t="s">
        <v>20</v>
      </c>
      <c r="F64" s="26" t="s">
        <v>404</v>
      </c>
      <c r="G64" s="27" t="str">
        <f>VLOOKUP(B64,患者类型!$A$1:$B$118,2,0)</f>
        <v>老年腹腔镜胆囊切除术患者</v>
      </c>
      <c r="H64" s="27">
        <v>92</v>
      </c>
      <c r="I64" s="25">
        <v>46</v>
      </c>
      <c r="J64" s="25">
        <v>46</v>
      </c>
      <c r="K64" s="27" t="s">
        <v>405</v>
      </c>
      <c r="L64" s="40" t="s">
        <v>57</v>
      </c>
      <c r="M64" s="44" t="s">
        <v>378</v>
      </c>
      <c r="N64" s="41" t="s">
        <v>59</v>
      </c>
      <c r="O64" s="19"/>
      <c r="P64" s="42"/>
    </row>
    <row r="65" ht="60" customHeight="1" spans="1:16">
      <c r="A65" s="25">
        <v>83</v>
      </c>
      <c r="B65" s="28" t="s">
        <v>406</v>
      </c>
      <c r="C65" s="25">
        <v>2020</v>
      </c>
      <c r="D65" s="25" t="s">
        <v>84</v>
      </c>
      <c r="E65" s="25" t="s">
        <v>20</v>
      </c>
      <c r="F65" s="26" t="s">
        <v>407</v>
      </c>
      <c r="G65" s="27" t="str">
        <f>VLOOKUP(B65,患者类型!$A$1:$B$118,2,0)</f>
        <v>腹腔镜手术患者</v>
      </c>
      <c r="H65" s="27">
        <v>80</v>
      </c>
      <c r="I65" s="25">
        <v>40</v>
      </c>
      <c r="J65" s="25">
        <v>40</v>
      </c>
      <c r="K65" s="27" t="s">
        <v>408</v>
      </c>
      <c r="L65" s="40" t="s">
        <v>57</v>
      </c>
      <c r="M65" s="44" t="s">
        <v>409</v>
      </c>
      <c r="N65" s="41" t="s">
        <v>59</v>
      </c>
      <c r="O65" s="19"/>
      <c r="P65" s="42"/>
    </row>
    <row r="66" ht="60" customHeight="1" spans="1:16">
      <c r="A66" s="25">
        <v>74</v>
      </c>
      <c r="B66" s="28" t="s">
        <v>410</v>
      </c>
      <c r="C66" s="25">
        <v>2019</v>
      </c>
      <c r="D66" s="25" t="s">
        <v>84</v>
      </c>
      <c r="E66" s="25" t="s">
        <v>20</v>
      </c>
      <c r="F66" s="26" t="s">
        <v>175</v>
      </c>
      <c r="G66" s="27" t="str">
        <f>VLOOKUP(B66,患者类型!$A$1:$B$118,2,0)</f>
        <v>甲状腺手术患者</v>
      </c>
      <c r="H66" s="27">
        <v>100</v>
      </c>
      <c r="I66" s="25">
        <v>50</v>
      </c>
      <c r="J66" s="25">
        <v>50</v>
      </c>
      <c r="K66" s="27" t="s">
        <v>377</v>
      </c>
      <c r="L66" s="40" t="s">
        <v>57</v>
      </c>
      <c r="M66" s="44" t="s">
        <v>411</v>
      </c>
      <c r="N66" s="41" t="s">
        <v>59</v>
      </c>
      <c r="O66" s="19"/>
      <c r="P66" s="42"/>
    </row>
    <row r="67" ht="60" customHeight="1" spans="1:16">
      <c r="A67" s="25">
        <v>52</v>
      </c>
      <c r="B67" s="36" t="s">
        <v>412</v>
      </c>
      <c r="C67" s="29">
        <v>2015</v>
      </c>
      <c r="D67" s="29" t="s">
        <v>327</v>
      </c>
      <c r="E67" s="25" t="s">
        <v>20</v>
      </c>
      <c r="F67" s="33" t="s">
        <v>413</v>
      </c>
      <c r="G67" s="27" t="str">
        <f>VLOOKUP(B67,患者类型!$A$1:$B$118,2,0)</f>
        <v>腹部腔镜手术患者</v>
      </c>
      <c r="H67" s="30">
        <v>343</v>
      </c>
      <c r="I67" s="29">
        <v>30</v>
      </c>
      <c r="J67" s="29">
        <v>30</v>
      </c>
      <c r="K67" s="27" t="s">
        <v>373</v>
      </c>
      <c r="L67" s="40" t="s">
        <v>57</v>
      </c>
      <c r="M67" s="44" t="s">
        <v>414</v>
      </c>
      <c r="N67" s="41" t="s">
        <v>59</v>
      </c>
      <c r="O67" s="19"/>
      <c r="P67" s="42"/>
    </row>
    <row r="68" ht="60" customHeight="1" spans="1:16">
      <c r="A68" s="25">
        <v>28</v>
      </c>
      <c r="B68" s="36" t="s">
        <v>415</v>
      </c>
      <c r="C68" s="29">
        <v>2011</v>
      </c>
      <c r="D68" s="29" t="s">
        <v>327</v>
      </c>
      <c r="E68" s="25" t="s">
        <v>20</v>
      </c>
      <c r="F68" s="33" t="s">
        <v>416</v>
      </c>
      <c r="G68" s="27" t="str">
        <f>VLOOKUP(B68,患者类型!$A$1:$B$118,2,0)</f>
        <v>腹腔镜下胆囊切除手术的老年高血压患者</v>
      </c>
      <c r="H68" s="30">
        <v>80</v>
      </c>
      <c r="I68" s="29"/>
      <c r="J68" s="29"/>
      <c r="K68" s="27" t="s">
        <v>355</v>
      </c>
      <c r="L68" s="40" t="s">
        <v>57</v>
      </c>
      <c r="M68" s="44" t="s">
        <v>417</v>
      </c>
      <c r="N68" s="41" t="s">
        <v>59</v>
      </c>
      <c r="O68" s="19"/>
      <c r="P68" s="42"/>
    </row>
    <row r="69" ht="60" customHeight="1" spans="1:16">
      <c r="A69" s="25">
        <v>38</v>
      </c>
      <c r="B69" s="36" t="s">
        <v>418</v>
      </c>
      <c r="C69" s="29">
        <v>2013</v>
      </c>
      <c r="D69" s="29" t="s">
        <v>327</v>
      </c>
      <c r="E69" s="25" t="s">
        <v>20</v>
      </c>
      <c r="F69" s="33" t="s">
        <v>419</v>
      </c>
      <c r="G69" s="27" t="str">
        <f>VLOOKUP(B69,患者类型!$A$1:$B$118,2,0)</f>
        <v>妇科腹腔镜手术全麻患者</v>
      </c>
      <c r="H69" s="30">
        <v>40</v>
      </c>
      <c r="I69" s="29">
        <v>20</v>
      </c>
      <c r="J69" s="29">
        <v>20</v>
      </c>
      <c r="K69" s="27" t="s">
        <v>420</v>
      </c>
      <c r="L69" s="40" t="s">
        <v>57</v>
      </c>
      <c r="M69" s="44" t="s">
        <v>421</v>
      </c>
      <c r="N69" s="41" t="s">
        <v>59</v>
      </c>
      <c r="O69" s="19"/>
      <c r="P69" s="42"/>
    </row>
    <row r="70" ht="60" customHeight="1" spans="1:16">
      <c r="A70" s="25">
        <v>66</v>
      </c>
      <c r="B70" s="36" t="s">
        <v>422</v>
      </c>
      <c r="C70" s="29">
        <v>2018</v>
      </c>
      <c r="D70" s="29" t="s">
        <v>327</v>
      </c>
      <c r="E70" s="25" t="s">
        <v>20</v>
      </c>
      <c r="F70" s="33" t="s">
        <v>423</v>
      </c>
      <c r="G70" s="27" t="str">
        <f>VLOOKUP(B70,患者类型!$A$1:$B$118,2,0)</f>
        <v>全麻老年患者</v>
      </c>
      <c r="H70" s="30">
        <v>78</v>
      </c>
      <c r="I70" s="29">
        <v>39</v>
      </c>
      <c r="J70" s="29">
        <v>39</v>
      </c>
      <c r="K70" s="27" t="s">
        <v>424</v>
      </c>
      <c r="L70" s="46" t="s">
        <v>57</v>
      </c>
      <c r="M70" s="41" t="s">
        <v>164</v>
      </c>
      <c r="N70" s="47" t="s">
        <v>164</v>
      </c>
      <c r="O70" s="47"/>
      <c r="P70" s="42"/>
    </row>
    <row r="71" ht="60" customHeight="1" spans="1:16">
      <c r="A71" s="25">
        <v>16</v>
      </c>
      <c r="B71" s="28" t="s">
        <v>425</v>
      </c>
      <c r="C71" s="25">
        <v>2006</v>
      </c>
      <c r="D71" s="25" t="s">
        <v>84</v>
      </c>
      <c r="E71" s="25" t="s">
        <v>20</v>
      </c>
      <c r="F71" s="26" t="s">
        <v>426</v>
      </c>
      <c r="G71" s="27" t="str">
        <f>VLOOKUP(B71,患者类型!$A$1:$B$118,2,0)</f>
        <v>消化内镜检查治疗的患者</v>
      </c>
      <c r="H71" s="27">
        <v>68</v>
      </c>
      <c r="I71" s="25">
        <v>35</v>
      </c>
      <c r="J71" s="25">
        <v>33</v>
      </c>
      <c r="K71" s="27" t="s">
        <v>427</v>
      </c>
      <c r="L71" s="40" t="s">
        <v>57</v>
      </c>
      <c r="M71" s="44" t="s">
        <v>428</v>
      </c>
      <c r="N71" s="41" t="s">
        <v>59</v>
      </c>
      <c r="O71" s="19"/>
      <c r="P71" s="42"/>
    </row>
    <row r="72" ht="60" customHeight="1" spans="1:16">
      <c r="A72" s="25">
        <v>55</v>
      </c>
      <c r="B72" s="36" t="s">
        <v>429</v>
      </c>
      <c r="C72" s="29">
        <v>2015</v>
      </c>
      <c r="D72" s="29" t="s">
        <v>327</v>
      </c>
      <c r="E72" s="25" t="s">
        <v>20</v>
      </c>
      <c r="F72" s="33" t="s">
        <v>430</v>
      </c>
      <c r="G72" s="27" t="str">
        <f>VLOOKUP(B72,患者类型!$A$1:$B$118,2,0)</f>
        <v>扁桃体手术患儿</v>
      </c>
      <c r="H72" s="30">
        <v>60</v>
      </c>
      <c r="I72" s="29">
        <v>30</v>
      </c>
      <c r="J72" s="29">
        <v>30</v>
      </c>
      <c r="K72" s="27" t="s">
        <v>324</v>
      </c>
      <c r="L72" s="40" t="s">
        <v>57</v>
      </c>
      <c r="M72" s="44" t="s">
        <v>431</v>
      </c>
      <c r="N72" s="41" t="s">
        <v>59</v>
      </c>
      <c r="O72" s="19"/>
      <c r="P72" s="42"/>
    </row>
    <row r="73" ht="60" customHeight="1" spans="1:16">
      <c r="A73" s="25">
        <v>57</v>
      </c>
      <c r="B73" s="36" t="s">
        <v>432</v>
      </c>
      <c r="C73" s="29">
        <v>2016</v>
      </c>
      <c r="D73" s="29" t="s">
        <v>327</v>
      </c>
      <c r="E73" s="25" t="s">
        <v>20</v>
      </c>
      <c r="F73" s="33" t="s">
        <v>433</v>
      </c>
      <c r="G73" s="27" t="str">
        <f>VLOOKUP(B73,患者类型!$A$1:$B$118,2,0)</f>
        <v>老年慢性贫血患者</v>
      </c>
      <c r="H73" s="30">
        <v>180</v>
      </c>
      <c r="I73" s="29">
        <v>90</v>
      </c>
      <c r="J73" s="29">
        <v>90</v>
      </c>
      <c r="K73" s="27" t="s">
        <v>434</v>
      </c>
      <c r="L73" s="40" t="s">
        <v>57</v>
      </c>
      <c r="M73" s="44" t="s">
        <v>435</v>
      </c>
      <c r="N73" s="41" t="s">
        <v>59</v>
      </c>
      <c r="O73" s="19"/>
      <c r="P73" s="42"/>
    </row>
    <row r="74" ht="60" customHeight="1" spans="1:16">
      <c r="A74" s="25">
        <v>91</v>
      </c>
      <c r="B74" s="28" t="s">
        <v>436</v>
      </c>
      <c r="C74" s="25">
        <v>2021</v>
      </c>
      <c r="D74" s="25" t="s">
        <v>84</v>
      </c>
      <c r="E74" s="25" t="s">
        <v>20</v>
      </c>
      <c r="F74" s="26" t="s">
        <v>437</v>
      </c>
      <c r="G74" s="27" t="str">
        <f>VLOOKUP(B74,患者类型!$A$1:$B$118,2,0)</f>
        <v>耳鼻喉短小手术患者</v>
      </c>
      <c r="H74" s="27">
        <v>75</v>
      </c>
      <c r="I74" s="25">
        <v>36</v>
      </c>
      <c r="J74" s="25">
        <v>37</v>
      </c>
      <c r="K74" s="27" t="s">
        <v>438</v>
      </c>
      <c r="L74" s="40" t="s">
        <v>57</v>
      </c>
      <c r="M74" s="44" t="s">
        <v>439</v>
      </c>
      <c r="N74" s="41" t="s">
        <v>402</v>
      </c>
      <c r="O74" s="19"/>
      <c r="P74" s="42"/>
    </row>
    <row r="75" ht="60" customHeight="1" spans="1:16">
      <c r="A75" s="25">
        <v>32</v>
      </c>
      <c r="B75" s="36" t="s">
        <v>440</v>
      </c>
      <c r="C75" s="29">
        <v>2011</v>
      </c>
      <c r="D75" s="29" t="s">
        <v>327</v>
      </c>
      <c r="E75" s="25" t="s">
        <v>20</v>
      </c>
      <c r="F75" s="33" t="s">
        <v>441</v>
      </c>
      <c r="G75" s="27" t="str">
        <f>VLOOKUP(B75,患者类型!$A$1:$B$118,2,0)</f>
        <v>小儿先天心病患者</v>
      </c>
      <c r="H75" s="30">
        <v>30</v>
      </c>
      <c r="I75" s="29">
        <v>15</v>
      </c>
      <c r="J75" s="29">
        <v>15</v>
      </c>
      <c r="K75" s="27" t="s">
        <v>324</v>
      </c>
      <c r="L75" s="40" t="s">
        <v>23</v>
      </c>
      <c r="M75" s="44" t="s">
        <v>442</v>
      </c>
      <c r="N75" s="41" t="s">
        <v>25</v>
      </c>
      <c r="O75" s="19"/>
      <c r="P75" s="42"/>
    </row>
    <row r="76" ht="60" customHeight="1" spans="1:16">
      <c r="A76" s="25">
        <v>39</v>
      </c>
      <c r="B76" s="36" t="s">
        <v>443</v>
      </c>
      <c r="C76" s="29">
        <v>2013</v>
      </c>
      <c r="D76" s="29" t="s">
        <v>327</v>
      </c>
      <c r="E76" s="25" t="s">
        <v>20</v>
      </c>
      <c r="F76" s="33" t="s">
        <v>444</v>
      </c>
      <c r="G76" s="27" t="str">
        <f>VLOOKUP(B76,患者类型!$A$1:$B$118,2,0)</f>
        <v>妇科腹腔镜手术患者</v>
      </c>
      <c r="H76" s="30">
        <v>120</v>
      </c>
      <c r="I76" s="29">
        <v>60</v>
      </c>
      <c r="J76" s="29">
        <v>60</v>
      </c>
      <c r="K76" s="27" t="s">
        <v>93</v>
      </c>
      <c r="L76" s="40" t="s">
        <v>57</v>
      </c>
      <c r="M76" s="44" t="s">
        <v>445</v>
      </c>
      <c r="N76" s="41" t="s">
        <v>59</v>
      </c>
      <c r="O76" s="19"/>
      <c r="P76" s="42"/>
    </row>
    <row r="77" ht="60" customHeight="1" spans="1:16">
      <c r="A77" s="25">
        <v>56</v>
      </c>
      <c r="B77" s="36" t="s">
        <v>446</v>
      </c>
      <c r="C77" s="29">
        <v>2016</v>
      </c>
      <c r="D77" s="29" t="s">
        <v>327</v>
      </c>
      <c r="E77" s="25" t="s">
        <v>20</v>
      </c>
      <c r="F77" s="33" t="s">
        <v>354</v>
      </c>
      <c r="G77" s="27" t="str">
        <f>VLOOKUP(B77,患者类型!$A$1:$B$118,2,0)</f>
        <v>全麻下行腹部手术的老年患者</v>
      </c>
      <c r="H77" s="30">
        <v>82</v>
      </c>
      <c r="I77" s="29">
        <v>45</v>
      </c>
      <c r="J77" s="29">
        <v>37</v>
      </c>
      <c r="K77" s="27" t="s">
        <v>447</v>
      </c>
      <c r="L77" s="40" t="s">
        <v>23</v>
      </c>
      <c r="M77" s="44" t="s">
        <v>448</v>
      </c>
      <c r="N77" s="41" t="s">
        <v>449</v>
      </c>
      <c r="O77" s="19"/>
      <c r="P77" s="42"/>
    </row>
    <row r="78" ht="60" customHeight="1" spans="1:16">
      <c r="A78" s="25">
        <v>44</v>
      </c>
      <c r="B78" s="36" t="s">
        <v>450</v>
      </c>
      <c r="C78" s="29">
        <v>2014</v>
      </c>
      <c r="D78" s="29" t="s">
        <v>327</v>
      </c>
      <c r="E78" s="25" t="s">
        <v>20</v>
      </c>
      <c r="F78" s="33" t="s">
        <v>451</v>
      </c>
      <c r="G78" s="27" t="str">
        <f>VLOOKUP(B78,患者类型!$A$1:$B$118,2,0)</f>
        <v>快通道开放性胃部手术患者</v>
      </c>
      <c r="H78" s="30">
        <v>48</v>
      </c>
      <c r="I78" s="29">
        <v>24</v>
      </c>
      <c r="J78" s="29">
        <v>24</v>
      </c>
      <c r="K78" s="27" t="s">
        <v>169</v>
      </c>
      <c r="L78" s="40" t="s">
        <v>57</v>
      </c>
      <c r="M78" s="44" t="s">
        <v>452</v>
      </c>
      <c r="N78" s="41" t="s">
        <v>59</v>
      </c>
      <c r="O78" s="19"/>
      <c r="P78" s="42"/>
    </row>
    <row r="79" ht="60" customHeight="1" spans="1:16">
      <c r="A79" s="25">
        <v>68</v>
      </c>
      <c r="B79" s="36" t="s">
        <v>453</v>
      </c>
      <c r="C79" s="29">
        <v>2018</v>
      </c>
      <c r="D79" s="29" t="s">
        <v>327</v>
      </c>
      <c r="E79" s="25" t="s">
        <v>20</v>
      </c>
      <c r="F79" s="33" t="s">
        <v>454</v>
      </c>
      <c r="G79" s="27" t="str">
        <f>VLOOKUP(B79,患者类型!$A$1:$B$118,2,0)</f>
        <v>全身麻醉患者</v>
      </c>
      <c r="H79" s="30">
        <v>146</v>
      </c>
      <c r="I79" s="29">
        <v>73</v>
      </c>
      <c r="J79" s="29">
        <v>73</v>
      </c>
      <c r="K79" s="27" t="s">
        <v>455</v>
      </c>
      <c r="L79" s="40" t="s">
        <v>23</v>
      </c>
      <c r="M79" s="44" t="s">
        <v>456</v>
      </c>
      <c r="N79" s="41" t="s">
        <v>25</v>
      </c>
      <c r="O79" s="19"/>
      <c r="P79" s="42"/>
    </row>
    <row r="80" ht="60" customHeight="1" spans="1:16">
      <c r="A80" s="25">
        <v>30</v>
      </c>
      <c r="B80" s="36" t="s">
        <v>457</v>
      </c>
      <c r="C80" s="29">
        <v>2011</v>
      </c>
      <c r="D80" s="29" t="s">
        <v>327</v>
      </c>
      <c r="E80" s="25" t="s">
        <v>20</v>
      </c>
      <c r="F80" s="33" t="s">
        <v>458</v>
      </c>
      <c r="G80" s="27" t="str">
        <f>VLOOKUP(B80,患者类型!$A$1:$B$118,2,0)</f>
        <v>小儿扁桃体患者</v>
      </c>
      <c r="H80" s="30">
        <v>60</v>
      </c>
      <c r="I80" s="29">
        <v>30</v>
      </c>
      <c r="J80" s="29">
        <v>30</v>
      </c>
      <c r="K80" s="27" t="s">
        <v>459</v>
      </c>
      <c r="L80" s="40" t="s">
        <v>57</v>
      </c>
      <c r="M80" s="44" t="s">
        <v>460</v>
      </c>
      <c r="N80" s="41" t="s">
        <v>59</v>
      </c>
      <c r="O80" s="19"/>
      <c r="P80" s="42"/>
    </row>
    <row r="81" ht="60" customHeight="1" spans="1:16">
      <c r="A81" s="25">
        <v>33</v>
      </c>
      <c r="B81" s="36" t="s">
        <v>461</v>
      </c>
      <c r="C81" s="29">
        <v>2011</v>
      </c>
      <c r="D81" s="29" t="s">
        <v>327</v>
      </c>
      <c r="E81" s="25" t="s">
        <v>20</v>
      </c>
      <c r="F81" s="33" t="s">
        <v>462</v>
      </c>
      <c r="G81" s="27" t="str">
        <f>VLOOKUP(B81,患者类型!$A$1:$B$118,2,0)</f>
        <v>后腹腔镜手术患者</v>
      </c>
      <c r="H81" s="30">
        <v>60</v>
      </c>
      <c r="I81" s="29">
        <v>30</v>
      </c>
      <c r="J81" s="29">
        <v>30</v>
      </c>
      <c r="K81" s="27" t="s">
        <v>463</v>
      </c>
      <c r="L81" s="40" t="s">
        <v>57</v>
      </c>
      <c r="M81" s="44" t="s">
        <v>464</v>
      </c>
      <c r="N81" s="41" t="s">
        <v>59</v>
      </c>
      <c r="O81" s="19"/>
      <c r="P81" s="42"/>
    </row>
    <row r="82" ht="60" customHeight="1" spans="1:16">
      <c r="A82" s="25">
        <v>88</v>
      </c>
      <c r="B82" s="28" t="s">
        <v>465</v>
      </c>
      <c r="C82" s="25">
        <v>2021</v>
      </c>
      <c r="D82" s="25" t="s">
        <v>84</v>
      </c>
      <c r="E82" s="25" t="s">
        <v>20</v>
      </c>
      <c r="F82" s="26" t="s">
        <v>466</v>
      </c>
      <c r="G82" s="27" t="str">
        <f>VLOOKUP(B82,患者类型!$A$1:$B$118,2,0)</f>
        <v>腹腔镜手术患者</v>
      </c>
      <c r="H82" s="27">
        <v>109</v>
      </c>
      <c r="I82" s="25">
        <v>55</v>
      </c>
      <c r="J82" s="25">
        <v>54</v>
      </c>
      <c r="K82" s="27" t="s">
        <v>408</v>
      </c>
      <c r="L82" s="40" t="s">
        <v>57</v>
      </c>
      <c r="M82" s="44" t="s">
        <v>467</v>
      </c>
      <c r="N82" s="41" t="s">
        <v>59</v>
      </c>
      <c r="O82" s="19"/>
      <c r="P82" s="42"/>
    </row>
    <row r="83" ht="60" customHeight="1" spans="1:16">
      <c r="A83" s="25">
        <v>65</v>
      </c>
      <c r="B83" s="36" t="s">
        <v>468</v>
      </c>
      <c r="C83" s="29">
        <v>2018</v>
      </c>
      <c r="D83" s="29" t="s">
        <v>327</v>
      </c>
      <c r="E83" s="25" t="s">
        <v>20</v>
      </c>
      <c r="F83" s="33" t="s">
        <v>469</v>
      </c>
      <c r="G83" s="27" t="str">
        <f>VLOOKUP(B83,患者类型!$A$1:$B$118,2,0)</f>
        <v>全麻术后老年患者</v>
      </c>
      <c r="H83" s="30">
        <v>60</v>
      </c>
      <c r="I83" s="29">
        <v>30</v>
      </c>
      <c r="J83" s="29">
        <v>30</v>
      </c>
      <c r="K83" s="27" t="s">
        <v>470</v>
      </c>
      <c r="L83" s="40" t="s">
        <v>57</v>
      </c>
      <c r="M83" s="44" t="s">
        <v>471</v>
      </c>
      <c r="N83" s="41" t="s">
        <v>59</v>
      </c>
      <c r="O83" s="19"/>
      <c r="P83" s="42"/>
    </row>
    <row r="84" ht="60" customHeight="1" spans="1:16">
      <c r="A84" s="25">
        <v>90</v>
      </c>
      <c r="B84" s="28" t="s">
        <v>472</v>
      </c>
      <c r="C84" s="25">
        <v>2021</v>
      </c>
      <c r="D84" s="25" t="s">
        <v>84</v>
      </c>
      <c r="E84" s="25" t="s">
        <v>20</v>
      </c>
      <c r="F84" s="26" t="s">
        <v>473</v>
      </c>
      <c r="G84" s="27" t="str">
        <f>VLOOKUP(B84,患者类型!$A$1:$B$118,2,0)</f>
        <v>老年四肢骨折内固定患者</v>
      </c>
      <c r="H84" s="27">
        <v>90</v>
      </c>
      <c r="I84" s="25">
        <v>30</v>
      </c>
      <c r="J84" s="25">
        <v>30</v>
      </c>
      <c r="K84" s="27" t="s">
        <v>253</v>
      </c>
      <c r="L84" s="40" t="s">
        <v>57</v>
      </c>
      <c r="M84" s="44" t="s">
        <v>100</v>
      </c>
      <c r="N84" s="41" t="s">
        <v>59</v>
      </c>
      <c r="O84" s="19"/>
      <c r="P84" s="42"/>
    </row>
    <row r="85" ht="60" customHeight="1" spans="1:16">
      <c r="A85" s="25">
        <v>25</v>
      </c>
      <c r="B85" s="36" t="s">
        <v>474</v>
      </c>
      <c r="C85" s="29">
        <v>2010</v>
      </c>
      <c r="D85" s="29" t="s">
        <v>327</v>
      </c>
      <c r="E85" s="25" t="s">
        <v>20</v>
      </c>
      <c r="F85" s="33" t="s">
        <v>475</v>
      </c>
      <c r="G85" s="27" t="str">
        <f>VLOOKUP(B85,患者类型!$A$1:$B$118,2,0)</f>
        <v>功能性鼻内窥镜手术患者</v>
      </c>
      <c r="H85" s="30">
        <v>66</v>
      </c>
      <c r="I85" s="29">
        <v>33</v>
      </c>
      <c r="J85" s="29">
        <v>33</v>
      </c>
      <c r="K85" s="27" t="s">
        <v>476</v>
      </c>
      <c r="L85" s="40" t="s">
        <v>57</v>
      </c>
      <c r="M85" s="44" t="s">
        <v>477</v>
      </c>
      <c r="N85" s="41" t="s">
        <v>59</v>
      </c>
      <c r="O85" s="19"/>
      <c r="P85" s="42"/>
    </row>
    <row r="86" ht="60" customHeight="1" spans="1:16">
      <c r="A86" s="25">
        <v>22</v>
      </c>
      <c r="B86" s="28" t="s">
        <v>478</v>
      </c>
      <c r="C86" s="25">
        <v>2009</v>
      </c>
      <c r="D86" s="25" t="s">
        <v>84</v>
      </c>
      <c r="E86" s="25" t="s">
        <v>20</v>
      </c>
      <c r="F86" s="26" t="s">
        <v>479</v>
      </c>
      <c r="G86" s="27" t="str">
        <f>VLOOKUP(B86,患者类型!$A$1:$B$118,2,0)</f>
        <v>肝功能不全患者</v>
      </c>
      <c r="H86" s="27">
        <v>40</v>
      </c>
      <c r="I86" s="25">
        <v>20</v>
      </c>
      <c r="J86" s="25">
        <v>20</v>
      </c>
      <c r="K86" s="27" t="s">
        <v>480</v>
      </c>
      <c r="L86" s="40" t="s">
        <v>57</v>
      </c>
      <c r="M86" s="44" t="s">
        <v>481</v>
      </c>
      <c r="N86" s="41" t="s">
        <v>59</v>
      </c>
      <c r="O86" s="19"/>
      <c r="P86" s="42"/>
    </row>
    <row r="87" ht="60" customHeight="1" spans="1:16">
      <c r="A87" s="25">
        <v>50</v>
      </c>
      <c r="B87" s="36" t="s">
        <v>482</v>
      </c>
      <c r="C87" s="29">
        <v>2015</v>
      </c>
      <c r="D87" s="29" t="s">
        <v>327</v>
      </c>
      <c r="E87" s="25" t="s">
        <v>20</v>
      </c>
      <c r="F87" s="33" t="s">
        <v>483</v>
      </c>
      <c r="G87" s="27" t="str">
        <f>VLOOKUP(B87,患者类型!$A$1:$B$118,2,0)</f>
        <v>无痛性宫腔镜下子宫内膜息肉电切术患者</v>
      </c>
      <c r="H87" s="30">
        <v>140</v>
      </c>
      <c r="I87" s="29">
        <v>70</v>
      </c>
      <c r="J87" s="29">
        <v>70</v>
      </c>
      <c r="K87" s="27" t="s">
        <v>420</v>
      </c>
      <c r="L87" s="40" t="s">
        <v>57</v>
      </c>
      <c r="M87" s="44" t="s">
        <v>484</v>
      </c>
      <c r="N87" s="41" t="s">
        <v>59</v>
      </c>
      <c r="O87" s="19"/>
      <c r="P87" s="42"/>
    </row>
    <row r="88" ht="60" customHeight="1" spans="1:16">
      <c r="A88" s="25">
        <v>71</v>
      </c>
      <c r="B88" s="36" t="s">
        <v>485</v>
      </c>
      <c r="C88" s="29">
        <v>2018</v>
      </c>
      <c r="D88" s="29" t="s">
        <v>327</v>
      </c>
      <c r="E88" s="25" t="s">
        <v>20</v>
      </c>
      <c r="F88" s="33" t="s">
        <v>486</v>
      </c>
      <c r="G88" s="27" t="str">
        <f>VLOOKUP(B88,患者类型!$A$1:$B$118,2,0)</f>
        <v>全麻手术老年患者</v>
      </c>
      <c r="H88" s="30">
        <v>156</v>
      </c>
      <c r="I88" s="29">
        <v>78</v>
      </c>
      <c r="J88" s="29">
        <v>78</v>
      </c>
      <c r="K88" s="27" t="s">
        <v>487</v>
      </c>
      <c r="L88" s="40" t="s">
        <v>57</v>
      </c>
      <c r="M88" s="44" t="s">
        <v>471</v>
      </c>
      <c r="N88" s="41" t="s">
        <v>59</v>
      </c>
      <c r="O88" s="19"/>
      <c r="P88" s="42"/>
    </row>
    <row r="89" ht="60" customHeight="1" spans="1:16">
      <c r="A89" s="25">
        <v>76</v>
      </c>
      <c r="B89" s="28" t="s">
        <v>488</v>
      </c>
      <c r="C89" s="25">
        <v>2019</v>
      </c>
      <c r="D89" s="25" t="s">
        <v>84</v>
      </c>
      <c r="E89" s="25" t="s">
        <v>361</v>
      </c>
      <c r="F89" s="26" t="s">
        <v>489</v>
      </c>
      <c r="G89" s="27" t="str">
        <f>VLOOKUP(B89,患者类型!$A$1:$B$118,2,0)</f>
        <v>腹腔镜治疗的妇科患者</v>
      </c>
      <c r="H89" s="27">
        <v>102</v>
      </c>
      <c r="I89" s="25">
        <v>51</v>
      </c>
      <c r="J89" s="25">
        <v>51</v>
      </c>
      <c r="K89" s="27" t="s">
        <v>420</v>
      </c>
      <c r="L89" s="40" t="s">
        <v>57</v>
      </c>
      <c r="M89" s="44" t="s">
        <v>490</v>
      </c>
      <c r="N89" s="41" t="s">
        <v>59</v>
      </c>
      <c r="O89" s="19"/>
      <c r="P89" s="42"/>
    </row>
    <row r="90" ht="60" customHeight="1" spans="1:16">
      <c r="A90" s="25">
        <v>81</v>
      </c>
      <c r="B90" s="28" t="s">
        <v>491</v>
      </c>
      <c r="C90" s="25">
        <v>2020</v>
      </c>
      <c r="D90" s="25" t="s">
        <v>84</v>
      </c>
      <c r="E90" s="25" t="s">
        <v>20</v>
      </c>
      <c r="F90" s="26" t="s">
        <v>492</v>
      </c>
      <c r="G90" s="27" t="str">
        <f>VLOOKUP(B90,患者类型!$A$1:$B$118,2,0)</f>
        <v>ICU收治患者</v>
      </c>
      <c r="H90" s="27">
        <v>140</v>
      </c>
      <c r="I90" s="25">
        <v>70</v>
      </c>
      <c r="J90" s="25">
        <v>70</v>
      </c>
      <c r="K90" s="35" t="s">
        <v>493</v>
      </c>
      <c r="L90" s="46" t="s">
        <v>57</v>
      </c>
      <c r="M90" s="41" t="s">
        <v>164</v>
      </c>
      <c r="N90" s="47" t="s">
        <v>164</v>
      </c>
      <c r="O90" s="47"/>
      <c r="P90" s="42"/>
    </row>
    <row r="91" ht="60" customHeight="1" spans="1:16">
      <c r="A91" s="25">
        <v>67</v>
      </c>
      <c r="B91" s="36" t="s">
        <v>494</v>
      </c>
      <c r="C91" s="29">
        <v>2018</v>
      </c>
      <c r="D91" s="29" t="s">
        <v>327</v>
      </c>
      <c r="E91" s="25" t="s">
        <v>20</v>
      </c>
      <c r="F91" s="33" t="s">
        <v>495</v>
      </c>
      <c r="G91" s="27" t="str">
        <f>VLOOKUP(B91,患者类型!$A$1:$B$118,2,0)</f>
        <v>老年骨折手术患者</v>
      </c>
      <c r="H91" s="30">
        <v>80</v>
      </c>
      <c r="I91" s="29">
        <v>40</v>
      </c>
      <c r="J91" s="29">
        <v>40</v>
      </c>
      <c r="K91" s="27" t="s">
        <v>408</v>
      </c>
      <c r="L91" s="40" t="s">
        <v>23</v>
      </c>
      <c r="M91" s="44" t="s">
        <v>496</v>
      </c>
      <c r="N91" s="41" t="s">
        <v>25</v>
      </c>
      <c r="O91" s="19"/>
      <c r="P91" s="42"/>
    </row>
    <row r="92" ht="60" customHeight="1" spans="1:16">
      <c r="A92" s="25">
        <v>29</v>
      </c>
      <c r="B92" s="36" t="s">
        <v>497</v>
      </c>
      <c r="C92" s="29">
        <v>2011</v>
      </c>
      <c r="D92" s="29" t="s">
        <v>327</v>
      </c>
      <c r="E92" s="25" t="s">
        <v>20</v>
      </c>
      <c r="F92" s="33" t="s">
        <v>498</v>
      </c>
      <c r="G92" s="27" t="str">
        <f>VLOOKUP(B92,患者类型!$A$1:$B$118,2,0)</f>
        <v>高血压III期患者</v>
      </c>
      <c r="H92" s="30">
        <v>30</v>
      </c>
      <c r="I92" s="29">
        <v>15</v>
      </c>
      <c r="J92" s="29">
        <v>15</v>
      </c>
      <c r="K92" s="27" t="s">
        <v>499</v>
      </c>
      <c r="L92" s="40" t="s">
        <v>57</v>
      </c>
      <c r="M92" s="44" t="s">
        <v>500</v>
      </c>
      <c r="N92" s="41" t="s">
        <v>59</v>
      </c>
      <c r="O92" s="19"/>
      <c r="P92" s="42"/>
    </row>
    <row r="93" ht="60" customHeight="1" spans="1:16">
      <c r="A93" s="25">
        <v>59</v>
      </c>
      <c r="B93" s="36" t="s">
        <v>501</v>
      </c>
      <c r="C93" s="29">
        <v>2017</v>
      </c>
      <c r="D93" s="29" t="s">
        <v>327</v>
      </c>
      <c r="E93" s="25" t="s">
        <v>20</v>
      </c>
      <c r="F93" s="33" t="s">
        <v>502</v>
      </c>
      <c r="G93" s="27" t="str">
        <f>VLOOKUP(B93,患者类型!$A$1:$B$118,2,0)</f>
        <v>胆道探查术患者</v>
      </c>
      <c r="H93" s="30">
        <v>57</v>
      </c>
      <c r="I93" s="29">
        <v>30</v>
      </c>
      <c r="J93" s="29">
        <v>27</v>
      </c>
      <c r="K93" s="27" t="s">
        <v>49</v>
      </c>
      <c r="L93" s="40" t="s">
        <v>57</v>
      </c>
      <c r="M93" s="44" t="s">
        <v>503</v>
      </c>
      <c r="N93" s="41" t="s">
        <v>59</v>
      </c>
      <c r="O93" s="19"/>
      <c r="P93" s="42"/>
    </row>
    <row r="94" ht="60" customHeight="1" spans="1:16">
      <c r="A94" s="25">
        <v>70</v>
      </c>
      <c r="B94" s="36" t="s">
        <v>504</v>
      </c>
      <c r="C94" s="29">
        <v>2018</v>
      </c>
      <c r="D94" s="29" t="s">
        <v>327</v>
      </c>
      <c r="E94" s="25" t="s">
        <v>20</v>
      </c>
      <c r="F94" s="33" t="s">
        <v>505</v>
      </c>
      <c r="G94" s="27" t="str">
        <f>VLOOKUP(B94,患者类型!$A$1:$B$118,2,0)</f>
        <v>合并高血压，膝关节置换术的患者</v>
      </c>
      <c r="H94" s="30">
        <v>40</v>
      </c>
      <c r="I94" s="29">
        <v>20</v>
      </c>
      <c r="J94" s="29">
        <v>20</v>
      </c>
      <c r="K94" s="27" t="s">
        <v>506</v>
      </c>
      <c r="L94" s="40" t="s">
        <v>57</v>
      </c>
      <c r="M94" s="44" t="s">
        <v>507</v>
      </c>
      <c r="N94" s="41" t="s">
        <v>59</v>
      </c>
      <c r="O94" s="19"/>
      <c r="P94" s="42"/>
    </row>
  </sheetData>
  <autoFilter ref="A1:Q94">
    <extLst/>
  </autoFilter>
  <sortState ref="B1:J99">
    <sortCondition ref="C3"/>
  </sortState>
  <dataValidations count="1">
    <dataValidation type="list" allowBlank="1" showInputMessage="1" showErrorMessage="1" sqref="E1 E4 E12 E73 E76">
      <formula1>"男,女,All"</formula1>
    </dataValidation>
  </dataValidations>
  <hyperlinks>
    <hyperlink ref="T2" r:id="rId2" display="Sevoflurane requirements during ambulatory surgery: a clinical study with and without AEP‐index guidance (wiley.com)" tooltip="https://onlinelibrary.wiley.com/doi/epdf/10.1034/j.1399-6576.2002.460504.x?saml_referrer"/>
    <hyperlink ref="T3" r:id="rId3" display="The Effect of Bispectral Index Monitoring on Anesthetic Use... : Anesthesia &amp; Analgesia (lww.com)" tooltip="https://journals.lww.com/anesthesia-analgesia/fulltext/2001/04000/the_effect_of_bispectral_index_monitoring_on.15.aspx"/>
    <hyperlink ref="T4" r:id="rId4" display="Sci-Hub | Effect of bispectral index monitoring on sevoflurane consumption | 10.1097/00003643-200305000-00008 (hkvisa.net)" tooltip="https://sci-hub.hkvisa.net/10.1097/00003643-200305000-00008"/>
    <hyperlink ref="T5" r:id="rId5" display="Does Using the Bispectral Index (BIS) During Craniotomy Affe... : Journal of Neurosurgical Anesthesiology (lww.com)" tooltip="https://journals.lww.com/jnsa/pages/articleviewer.aspx?year=2006&amp;issue=01000&amp;article=00001&amp;type=Fulltext"/>
    <hyperlink ref="T6" r:id="rId6" display="Impact of Bispectral Index for monitoring propofol remifentanil anaesthesia. A randomised clinical trial (wiley.com)" tooltip="https://onlinelibrary.wiley.com/doi/epdf/10.1111/aas.12158?saml_referrer"/>
  </hyperlinks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filterMode="1"/>
  <dimension ref="A1:C76"/>
  <sheetViews>
    <sheetView zoomScale="115" zoomScaleNormal="115" workbookViewId="0">
      <selection activeCell="F73" sqref="F73"/>
    </sheetView>
  </sheetViews>
  <sheetFormatPr defaultColWidth="8.72727272727273" defaultRowHeight="14" outlineLevelCol="2"/>
  <sheetData>
    <row r="1" spans="1:3">
      <c r="A1" t="s">
        <v>5</v>
      </c>
      <c r="B1" t="s">
        <v>508</v>
      </c>
      <c r="C1" t="s">
        <v>509</v>
      </c>
    </row>
    <row r="2" hidden="1" spans="1:3">
      <c r="A2" t="s">
        <v>510</v>
      </c>
      <c r="B2">
        <v>2</v>
      </c>
      <c r="C2" s="11">
        <v>0.0212765957446809</v>
      </c>
    </row>
    <row r="3" spans="1:3">
      <c r="A3" s="12" t="s">
        <v>511</v>
      </c>
      <c r="B3" s="12">
        <v>3</v>
      </c>
      <c r="C3" s="13">
        <v>0.0319148936170213</v>
      </c>
    </row>
    <row r="4" spans="1:3">
      <c r="A4" s="12" t="s">
        <v>512</v>
      </c>
      <c r="B4" s="12">
        <v>1</v>
      </c>
      <c r="C4" s="13">
        <v>0.0106382978723404</v>
      </c>
    </row>
    <row r="5" spans="1:3">
      <c r="A5" s="12" t="s">
        <v>513</v>
      </c>
      <c r="B5" s="12">
        <v>1</v>
      </c>
      <c r="C5" s="13">
        <v>0.0106382978723404</v>
      </c>
    </row>
    <row r="6" spans="1:3">
      <c r="A6" s="12" t="s">
        <v>514</v>
      </c>
      <c r="B6" s="12">
        <v>2</v>
      </c>
      <c r="C6" s="13">
        <v>0.0212765957446809</v>
      </c>
    </row>
    <row r="7" spans="1:3">
      <c r="A7" s="12" t="s">
        <v>515</v>
      </c>
      <c r="B7" s="12">
        <v>1</v>
      </c>
      <c r="C7" s="13">
        <v>0.0106382978723404</v>
      </c>
    </row>
    <row r="8" hidden="1" spans="1:3">
      <c r="A8" s="14" t="s">
        <v>516</v>
      </c>
      <c r="B8" s="14">
        <v>1</v>
      </c>
      <c r="C8" s="15">
        <v>0.0106382978723404</v>
      </c>
    </row>
    <row r="9" hidden="1" spans="1:3">
      <c r="A9" s="14" t="s">
        <v>517</v>
      </c>
      <c r="B9" s="14">
        <v>1</v>
      </c>
      <c r="C9" s="15">
        <v>0.0106382978723404</v>
      </c>
    </row>
    <row r="10" hidden="1" spans="1:3">
      <c r="A10" t="s">
        <v>518</v>
      </c>
      <c r="B10">
        <v>1</v>
      </c>
      <c r="C10" s="11">
        <v>0.0106382978723404</v>
      </c>
    </row>
    <row r="11" hidden="1" spans="1:3">
      <c r="A11" t="s">
        <v>519</v>
      </c>
      <c r="B11">
        <v>1</v>
      </c>
      <c r="C11" s="11">
        <v>0.0106382978723404</v>
      </c>
    </row>
    <row r="12" hidden="1" spans="1:3">
      <c r="A12" t="s">
        <v>520</v>
      </c>
      <c r="B12">
        <v>1</v>
      </c>
      <c r="C12" s="11">
        <v>0.0106382978723404</v>
      </c>
    </row>
    <row r="13" hidden="1" spans="1:3">
      <c r="A13" t="s">
        <v>521</v>
      </c>
      <c r="B13">
        <v>1</v>
      </c>
      <c r="C13" s="11">
        <v>0.0106382978723404</v>
      </c>
    </row>
    <row r="14" hidden="1" spans="1:3">
      <c r="A14" t="s">
        <v>522</v>
      </c>
      <c r="B14">
        <v>1</v>
      </c>
      <c r="C14" s="11">
        <v>0.0106382978723404</v>
      </c>
    </row>
    <row r="15" hidden="1" spans="1:3">
      <c r="A15" t="s">
        <v>523</v>
      </c>
      <c r="B15">
        <v>1</v>
      </c>
      <c r="C15" s="11">
        <v>0.0106382978723404</v>
      </c>
    </row>
    <row r="16" hidden="1" spans="1:3">
      <c r="A16" t="s">
        <v>524</v>
      </c>
      <c r="B16">
        <v>3</v>
      </c>
      <c r="C16" s="11">
        <v>0.0319148936170213</v>
      </c>
    </row>
    <row r="17" hidden="1" spans="1:3">
      <c r="A17" t="s">
        <v>525</v>
      </c>
      <c r="B17">
        <v>4</v>
      </c>
      <c r="C17" s="11">
        <v>0.0425531914893617</v>
      </c>
    </row>
    <row r="18" hidden="1" spans="1:3">
      <c r="A18" t="s">
        <v>526</v>
      </c>
      <c r="B18">
        <v>1</v>
      </c>
      <c r="C18" s="11">
        <v>0.0106382978723404</v>
      </c>
    </row>
    <row r="19" hidden="1" spans="1:3">
      <c r="A19" t="s">
        <v>527</v>
      </c>
      <c r="B19">
        <v>1</v>
      </c>
      <c r="C19" s="11">
        <v>0.0106382978723404</v>
      </c>
    </row>
    <row r="20" hidden="1" spans="1:3">
      <c r="A20" t="s">
        <v>528</v>
      </c>
      <c r="B20">
        <v>4</v>
      </c>
      <c r="C20" s="11">
        <v>0.0425531914893617</v>
      </c>
    </row>
    <row r="21" hidden="1" spans="1:3">
      <c r="A21" t="s">
        <v>529</v>
      </c>
      <c r="B21">
        <v>2</v>
      </c>
      <c r="C21" s="11">
        <v>0.0212765957446809</v>
      </c>
    </row>
    <row r="22" hidden="1" spans="1:3">
      <c r="A22" t="s">
        <v>530</v>
      </c>
      <c r="B22">
        <v>1</v>
      </c>
      <c r="C22" s="11">
        <v>0.0106382978723404</v>
      </c>
    </row>
    <row r="23" hidden="1" spans="1:3">
      <c r="A23" t="s">
        <v>531</v>
      </c>
      <c r="B23">
        <v>1</v>
      </c>
      <c r="C23" s="11">
        <v>0.0106382978723404</v>
      </c>
    </row>
    <row r="24" hidden="1" spans="1:3">
      <c r="A24" t="s">
        <v>532</v>
      </c>
      <c r="B24">
        <v>1</v>
      </c>
      <c r="C24" s="11">
        <v>0.0106382978723404</v>
      </c>
    </row>
    <row r="25" hidden="1" spans="1:3">
      <c r="A25" s="14" t="s">
        <v>533</v>
      </c>
      <c r="B25" s="14">
        <v>1</v>
      </c>
      <c r="C25" s="15">
        <v>0.0106382978723404</v>
      </c>
    </row>
    <row r="26" hidden="1" spans="1:3">
      <c r="A26" t="s">
        <v>534</v>
      </c>
      <c r="B26">
        <v>1</v>
      </c>
      <c r="C26" s="11">
        <v>0.0106382978723404</v>
      </c>
    </row>
    <row r="27" hidden="1" spans="1:3">
      <c r="A27" t="s">
        <v>535</v>
      </c>
      <c r="B27">
        <v>1</v>
      </c>
      <c r="C27" s="11">
        <v>0.0106382978723404</v>
      </c>
    </row>
    <row r="28" hidden="1" spans="1:3">
      <c r="A28" t="s">
        <v>536</v>
      </c>
      <c r="B28">
        <v>1</v>
      </c>
      <c r="C28" s="11">
        <v>0.0106382978723404</v>
      </c>
    </row>
    <row r="29" hidden="1" spans="1:3">
      <c r="A29" t="s">
        <v>537</v>
      </c>
      <c r="B29">
        <v>1</v>
      </c>
      <c r="C29" s="11">
        <v>0.0106382978723404</v>
      </c>
    </row>
    <row r="30" hidden="1" spans="1:3">
      <c r="A30" t="s">
        <v>538</v>
      </c>
      <c r="B30">
        <v>1</v>
      </c>
      <c r="C30" s="11">
        <v>0.0106382978723404</v>
      </c>
    </row>
    <row r="31" hidden="1" spans="1:3">
      <c r="A31" t="s">
        <v>539</v>
      </c>
      <c r="B31">
        <v>1</v>
      </c>
      <c r="C31" s="11">
        <v>0.0106382978723404</v>
      </c>
    </row>
    <row r="32" hidden="1" spans="1:3">
      <c r="A32" s="14" t="s">
        <v>540</v>
      </c>
      <c r="B32" s="14">
        <v>1</v>
      </c>
      <c r="C32" s="15">
        <v>0.0106382978723404</v>
      </c>
    </row>
    <row r="33" hidden="1" spans="1:3">
      <c r="A33" s="14" t="s">
        <v>541</v>
      </c>
      <c r="B33" s="14">
        <v>2</v>
      </c>
      <c r="C33" s="15">
        <v>0.0212765957446809</v>
      </c>
    </row>
    <row r="34" hidden="1" spans="1:3">
      <c r="A34" t="s">
        <v>542</v>
      </c>
      <c r="B34">
        <v>1</v>
      </c>
      <c r="C34" s="11">
        <v>0.0106382978723404</v>
      </c>
    </row>
    <row r="35" hidden="1" spans="1:3">
      <c r="A35" t="s">
        <v>543</v>
      </c>
      <c r="B35">
        <v>1</v>
      </c>
      <c r="C35" s="11">
        <v>0.0106382978723404</v>
      </c>
    </row>
    <row r="36" hidden="1" spans="1:3">
      <c r="A36" t="s">
        <v>544</v>
      </c>
      <c r="B36">
        <v>1</v>
      </c>
      <c r="C36" s="11">
        <v>0.0106382978723404</v>
      </c>
    </row>
    <row r="37" hidden="1" spans="1:3">
      <c r="A37" t="s">
        <v>545</v>
      </c>
      <c r="B37">
        <v>1</v>
      </c>
      <c r="C37" s="11">
        <v>0.0106382978723404</v>
      </c>
    </row>
    <row r="38" hidden="1" spans="1:3">
      <c r="A38" s="14" t="s">
        <v>546</v>
      </c>
      <c r="B38" s="14">
        <v>1</v>
      </c>
      <c r="C38" s="15">
        <v>0.0106382978723404</v>
      </c>
    </row>
    <row r="39" hidden="1" spans="1:3">
      <c r="A39" t="s">
        <v>547</v>
      </c>
      <c r="B39">
        <v>1</v>
      </c>
      <c r="C39" s="11">
        <v>0.0106382978723404</v>
      </c>
    </row>
    <row r="40" hidden="1" spans="1:3">
      <c r="A40" t="s">
        <v>548</v>
      </c>
      <c r="B40">
        <v>1</v>
      </c>
      <c r="C40" s="11">
        <v>0.0106382978723404</v>
      </c>
    </row>
    <row r="41" hidden="1" spans="1:3">
      <c r="A41" t="s">
        <v>549</v>
      </c>
      <c r="B41">
        <v>1</v>
      </c>
      <c r="C41" s="11">
        <v>0.0106382978723404</v>
      </c>
    </row>
    <row r="42" hidden="1" spans="1:3">
      <c r="A42" t="s">
        <v>550</v>
      </c>
      <c r="B42">
        <v>1</v>
      </c>
      <c r="C42" s="11">
        <v>0.0106382978723404</v>
      </c>
    </row>
    <row r="43" hidden="1" spans="1:3">
      <c r="A43" t="s">
        <v>551</v>
      </c>
      <c r="B43">
        <v>1</v>
      </c>
      <c r="C43" s="11">
        <v>0.0106382978723404</v>
      </c>
    </row>
    <row r="44" hidden="1" spans="1:3">
      <c r="A44" t="s">
        <v>552</v>
      </c>
      <c r="B44">
        <v>1</v>
      </c>
      <c r="C44" s="11">
        <v>0.0106382978723404</v>
      </c>
    </row>
    <row r="45" hidden="1" spans="1:3">
      <c r="A45" t="s">
        <v>553</v>
      </c>
      <c r="B45">
        <v>1</v>
      </c>
      <c r="C45" s="11">
        <v>0.0106382978723404</v>
      </c>
    </row>
    <row r="46" hidden="1" spans="1:3">
      <c r="A46" t="s">
        <v>554</v>
      </c>
      <c r="B46">
        <v>1</v>
      </c>
      <c r="C46" s="11">
        <v>0.0106382978723404</v>
      </c>
    </row>
    <row r="47" hidden="1" spans="1:3">
      <c r="A47" t="s">
        <v>555</v>
      </c>
      <c r="B47">
        <v>1</v>
      </c>
      <c r="C47" s="11">
        <v>0.0106382978723404</v>
      </c>
    </row>
    <row r="48" hidden="1" spans="1:3">
      <c r="A48" t="s">
        <v>556</v>
      </c>
      <c r="B48">
        <v>1</v>
      </c>
      <c r="C48" s="11">
        <v>0.0106382978723404</v>
      </c>
    </row>
    <row r="49" hidden="1" spans="1:3">
      <c r="A49" t="s">
        <v>557</v>
      </c>
      <c r="B49">
        <v>1</v>
      </c>
      <c r="C49" s="11">
        <v>0.0106382978723404</v>
      </c>
    </row>
    <row r="50" hidden="1" spans="1:3">
      <c r="A50" t="s">
        <v>558</v>
      </c>
      <c r="B50">
        <v>1</v>
      </c>
      <c r="C50" s="11">
        <v>0.0106382978723404</v>
      </c>
    </row>
    <row r="51" hidden="1" spans="1:3">
      <c r="A51" t="s">
        <v>559</v>
      </c>
      <c r="B51">
        <v>1</v>
      </c>
      <c r="C51" s="11">
        <v>0.0106382978723404</v>
      </c>
    </row>
    <row r="52" hidden="1" spans="1:3">
      <c r="A52" t="s">
        <v>560</v>
      </c>
      <c r="B52">
        <v>1</v>
      </c>
      <c r="C52" s="11">
        <v>0.0106382978723404</v>
      </c>
    </row>
    <row r="53" hidden="1" spans="1:3">
      <c r="A53" s="14" t="s">
        <v>561</v>
      </c>
      <c r="B53" s="14">
        <v>1</v>
      </c>
      <c r="C53" s="15">
        <v>0.0106382978723404</v>
      </c>
    </row>
    <row r="54" hidden="1" spans="1:3">
      <c r="A54" t="s">
        <v>562</v>
      </c>
      <c r="B54">
        <v>1</v>
      </c>
      <c r="C54" s="11">
        <v>0.0106382978723404</v>
      </c>
    </row>
    <row r="55" hidden="1" spans="1:3">
      <c r="A55" t="s">
        <v>563</v>
      </c>
      <c r="B55">
        <v>1</v>
      </c>
      <c r="C55" s="11">
        <v>0.0106382978723404</v>
      </c>
    </row>
    <row r="56" hidden="1" spans="1:3">
      <c r="A56" t="s">
        <v>564</v>
      </c>
      <c r="B56">
        <v>1</v>
      </c>
      <c r="C56" s="11">
        <v>0.0106382978723404</v>
      </c>
    </row>
    <row r="57" hidden="1" spans="1:3">
      <c r="A57" t="s">
        <v>565</v>
      </c>
      <c r="B57">
        <v>1</v>
      </c>
      <c r="C57" s="11">
        <v>0.0106382978723404</v>
      </c>
    </row>
    <row r="58" spans="1:3">
      <c r="A58" s="12" t="s">
        <v>566</v>
      </c>
      <c r="B58" s="12">
        <v>1</v>
      </c>
      <c r="C58" s="13">
        <v>0.0106382978723404</v>
      </c>
    </row>
    <row r="59" spans="1:3">
      <c r="A59" s="12" t="s">
        <v>567</v>
      </c>
      <c r="B59" s="12">
        <v>1</v>
      </c>
      <c r="C59" s="13">
        <v>0.0106382978723404</v>
      </c>
    </row>
    <row r="60" spans="1:3">
      <c r="A60" s="12" t="s">
        <v>568</v>
      </c>
      <c r="B60" s="12">
        <v>1</v>
      </c>
      <c r="C60" s="13">
        <v>0.0106382978723404</v>
      </c>
    </row>
    <row r="61" hidden="1" spans="1:3">
      <c r="A61" s="14" t="s">
        <v>569</v>
      </c>
      <c r="B61" s="14">
        <v>1</v>
      </c>
      <c r="C61" s="15">
        <v>0.0106382978723404</v>
      </c>
    </row>
    <row r="62" hidden="1" spans="1:3">
      <c r="A62" s="14" t="s">
        <v>570</v>
      </c>
      <c r="B62" s="14">
        <v>1</v>
      </c>
      <c r="C62" s="15">
        <v>0.0106382978723404</v>
      </c>
    </row>
    <row r="63" spans="1:3">
      <c r="A63" s="12" t="s">
        <v>571</v>
      </c>
      <c r="B63" s="12">
        <v>1</v>
      </c>
      <c r="C63" s="13">
        <v>0.0106382978723404</v>
      </c>
    </row>
    <row r="64" spans="1:3">
      <c r="A64" s="12" t="s">
        <v>572</v>
      </c>
      <c r="B64" s="12">
        <v>1</v>
      </c>
      <c r="C64" s="13">
        <v>0.0106382978723404</v>
      </c>
    </row>
    <row r="65" spans="1:3">
      <c r="A65" s="12" t="s">
        <v>573</v>
      </c>
      <c r="B65" s="12">
        <v>1</v>
      </c>
      <c r="C65" s="13">
        <v>0.0106382978723404</v>
      </c>
    </row>
    <row r="66" spans="1:3">
      <c r="A66" s="12" t="s">
        <v>574</v>
      </c>
      <c r="B66" s="12">
        <v>1</v>
      </c>
      <c r="C66" s="13">
        <v>0.0106382978723404</v>
      </c>
    </row>
    <row r="67" spans="1:3">
      <c r="A67" s="12" t="s">
        <v>575</v>
      </c>
      <c r="B67" s="12">
        <v>1</v>
      </c>
      <c r="C67" s="13">
        <v>0.0106382978723404</v>
      </c>
    </row>
    <row r="68" spans="1:3">
      <c r="A68" s="12" t="s">
        <v>576</v>
      </c>
      <c r="B68" s="12">
        <v>1</v>
      </c>
      <c r="C68" s="13">
        <v>0.0106382978723404</v>
      </c>
    </row>
    <row r="69" spans="1:3">
      <c r="A69" s="12" t="s">
        <v>577</v>
      </c>
      <c r="B69" s="12">
        <v>1</v>
      </c>
      <c r="C69" s="13">
        <v>0.0106382978723404</v>
      </c>
    </row>
    <row r="70" spans="1:3">
      <c r="A70" s="12" t="s">
        <v>578</v>
      </c>
      <c r="B70" s="12">
        <v>2</v>
      </c>
      <c r="C70" s="13">
        <v>0.0212765957446809</v>
      </c>
    </row>
    <row r="71" spans="1:3">
      <c r="A71" s="12" t="s">
        <v>579</v>
      </c>
      <c r="B71" s="12">
        <v>1</v>
      </c>
      <c r="C71" s="13">
        <v>0.0106382978723404</v>
      </c>
    </row>
    <row r="72" spans="1:3">
      <c r="A72" s="12" t="s">
        <v>580</v>
      </c>
      <c r="B72" s="12">
        <v>1</v>
      </c>
      <c r="C72" s="13">
        <v>0.0106382978723404</v>
      </c>
    </row>
    <row r="73" spans="1:3">
      <c r="A73" s="12" t="s">
        <v>581</v>
      </c>
      <c r="B73" s="12">
        <v>3</v>
      </c>
      <c r="C73" s="13">
        <v>0.0319148936170213</v>
      </c>
    </row>
    <row r="74" spans="1:3">
      <c r="A74" s="12" t="s">
        <v>582</v>
      </c>
      <c r="B74" s="12">
        <v>3</v>
      </c>
      <c r="C74" s="13">
        <v>0.0319148936170213</v>
      </c>
    </row>
    <row r="75" spans="1:3">
      <c r="A75" s="12" t="s">
        <v>583</v>
      </c>
      <c r="B75" s="12">
        <v>1</v>
      </c>
      <c r="C75" s="13">
        <v>0.0106382978723404</v>
      </c>
    </row>
    <row r="76" spans="1:3">
      <c r="A76" s="12" t="s">
        <v>584</v>
      </c>
      <c r="B76" s="12">
        <v>1</v>
      </c>
      <c r="C76" s="13">
        <v>0.0106382978723404</v>
      </c>
    </row>
  </sheetData>
  <autoFilter ref="A1:C76">
    <filterColumn colId="0">
      <colorFilter dxfId="0"/>
    </filterColumn>
    <extLst/>
  </autoFilter>
  <sortState ref="A2:C76">
    <sortCondition ref="A2"/>
  </sortState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B118"/>
  <sheetViews>
    <sheetView topLeftCell="A60" workbookViewId="0">
      <selection activeCell="A69" sqref="A69"/>
    </sheetView>
  </sheetViews>
  <sheetFormatPr defaultColWidth="8.72727272727273" defaultRowHeight="14" outlineLevelCol="1"/>
  <cols>
    <col min="1" max="1" width="44.5272727272727" customWidth="1"/>
  </cols>
  <sheetData>
    <row r="1" spans="1:2">
      <c r="A1" s="1" t="s">
        <v>273</v>
      </c>
      <c r="B1" s="2" t="s">
        <v>585</v>
      </c>
    </row>
    <row r="2" spans="1:2">
      <c r="A2" s="1" t="s">
        <v>29</v>
      </c>
      <c r="B2" s="2" t="s">
        <v>586</v>
      </c>
    </row>
    <row r="3" spans="1:2">
      <c r="A3" s="1" t="s">
        <v>293</v>
      </c>
      <c r="B3" s="3" t="s">
        <v>587</v>
      </c>
    </row>
    <row r="4" spans="1:2">
      <c r="A4" s="1" t="s">
        <v>231</v>
      </c>
      <c r="B4" s="4" t="s">
        <v>588</v>
      </c>
    </row>
    <row r="5" spans="1:2">
      <c r="A5" s="1" t="s">
        <v>245</v>
      </c>
      <c r="B5" s="1" t="s">
        <v>589</v>
      </c>
    </row>
    <row r="6" spans="1:2">
      <c r="A6" s="1" t="s">
        <v>193</v>
      </c>
      <c r="B6" s="1" t="s">
        <v>590</v>
      </c>
    </row>
    <row r="7" spans="1:2">
      <c r="A7" s="1" t="s">
        <v>131</v>
      </c>
      <c r="B7" s="5" t="s">
        <v>591</v>
      </c>
    </row>
    <row r="8" spans="1:2">
      <c r="A8" s="1" t="s">
        <v>180</v>
      </c>
      <c r="B8" s="1" t="s">
        <v>592</v>
      </c>
    </row>
    <row r="9" spans="1:2">
      <c r="A9" s="1" t="s">
        <v>215</v>
      </c>
      <c r="B9" s="2" t="s">
        <v>585</v>
      </c>
    </row>
    <row r="10" spans="1:2">
      <c r="A10" s="1" t="s">
        <v>593</v>
      </c>
      <c r="B10" s="1" t="s">
        <v>594</v>
      </c>
    </row>
    <row r="11" spans="1:2">
      <c r="A11" s="1" t="s">
        <v>47</v>
      </c>
      <c r="B11" s="1" t="s">
        <v>595</v>
      </c>
    </row>
    <row r="12" spans="1:2">
      <c r="A12" s="1" t="s">
        <v>313</v>
      </c>
      <c r="B12" s="1" t="s">
        <v>596</v>
      </c>
    </row>
    <row r="13" spans="1:2">
      <c r="A13" s="1" t="s">
        <v>167</v>
      </c>
      <c r="B13" s="1" t="s">
        <v>597</v>
      </c>
    </row>
    <row r="14" spans="1:2">
      <c r="A14" s="1" t="s">
        <v>91</v>
      </c>
      <c r="B14" t="s">
        <v>598</v>
      </c>
    </row>
    <row r="15" spans="1:2">
      <c r="A15" s="1" t="s">
        <v>107</v>
      </c>
      <c r="B15" s="1" t="s">
        <v>599</v>
      </c>
    </row>
    <row r="16" spans="1:2">
      <c r="A16" s="1" t="s">
        <v>600</v>
      </c>
      <c r="B16" s="1" t="s">
        <v>601</v>
      </c>
    </row>
    <row r="17" spans="1:2">
      <c r="A17" s="1" t="s">
        <v>602</v>
      </c>
      <c r="B17" s="1" t="s">
        <v>603</v>
      </c>
    </row>
    <row r="18" spans="1:2">
      <c r="A18" s="6" t="s">
        <v>604</v>
      </c>
      <c r="B18" s="7" t="s">
        <v>605</v>
      </c>
    </row>
    <row r="19" spans="1:2">
      <c r="A19" s="6" t="s">
        <v>606</v>
      </c>
      <c r="B19" s="6" t="s">
        <v>607</v>
      </c>
    </row>
    <row r="20" spans="1:2">
      <c r="A20" s="6" t="s">
        <v>608</v>
      </c>
      <c r="B20" s="7" t="s">
        <v>609</v>
      </c>
    </row>
    <row r="21" spans="1:2">
      <c r="A21" s="6" t="s">
        <v>610</v>
      </c>
      <c r="B21" s="6" t="s">
        <v>611</v>
      </c>
    </row>
    <row r="22" spans="1:2">
      <c r="A22" s="6" t="s">
        <v>612</v>
      </c>
      <c r="B22" s="7" t="s">
        <v>613</v>
      </c>
    </row>
    <row r="23" spans="1:2">
      <c r="A23" s="6" t="s">
        <v>614</v>
      </c>
      <c r="B23" s="7" t="s">
        <v>615</v>
      </c>
    </row>
    <row r="24" spans="1:2">
      <c r="A24" s="6" t="s">
        <v>616</v>
      </c>
      <c r="B24" s="8" t="s">
        <v>617</v>
      </c>
    </row>
    <row r="25" spans="1:2">
      <c r="A25" s="6" t="s">
        <v>618</v>
      </c>
      <c r="B25" s="7" t="s">
        <v>619</v>
      </c>
    </row>
    <row r="26" spans="1:2">
      <c r="A26" s="1" t="s">
        <v>153</v>
      </c>
      <c r="B26" s="2" t="s">
        <v>620</v>
      </c>
    </row>
    <row r="27" spans="1:2">
      <c r="A27" s="1" t="s">
        <v>301</v>
      </c>
      <c r="B27" s="2" t="s">
        <v>585</v>
      </c>
    </row>
    <row r="28" spans="1:2">
      <c r="A28" s="1" t="s">
        <v>161</v>
      </c>
      <c r="B28" s="2" t="s">
        <v>585</v>
      </c>
    </row>
    <row r="29" spans="1:2">
      <c r="A29" s="1" t="s">
        <v>224</v>
      </c>
      <c r="B29" s="2" t="s">
        <v>621</v>
      </c>
    </row>
    <row r="30" spans="1:2">
      <c r="A30" s="1" t="s">
        <v>622</v>
      </c>
      <c r="B30" s="4" t="s">
        <v>623</v>
      </c>
    </row>
    <row r="31" spans="1:2">
      <c r="A31" s="6" t="s">
        <v>624</v>
      </c>
      <c r="B31" t="s">
        <v>625</v>
      </c>
    </row>
    <row r="32" spans="1:2">
      <c r="A32" s="6" t="s">
        <v>626</v>
      </c>
      <c r="B32" s="7" t="s">
        <v>627</v>
      </c>
    </row>
    <row r="33" spans="1:2">
      <c r="A33" s="6" t="s">
        <v>628</v>
      </c>
      <c r="B33" s="7" t="s">
        <v>629</v>
      </c>
    </row>
    <row r="34" spans="1:2">
      <c r="A34" s="6" t="s">
        <v>630</v>
      </c>
      <c r="B34" s="7" t="s">
        <v>631</v>
      </c>
    </row>
    <row r="35" spans="1:2">
      <c r="A35" s="1" t="s">
        <v>83</v>
      </c>
      <c r="B35" s="1" t="s">
        <v>632</v>
      </c>
    </row>
    <row r="36" spans="1:2">
      <c r="A36" s="1" t="s">
        <v>53</v>
      </c>
      <c r="B36" s="1" t="s">
        <v>633</v>
      </c>
    </row>
    <row r="37" spans="1:2">
      <c r="A37" s="6" t="s">
        <v>634</v>
      </c>
      <c r="B37" s="7" t="s">
        <v>635</v>
      </c>
    </row>
    <row r="38" spans="1:2">
      <c r="A38" s="6" t="s">
        <v>636</v>
      </c>
      <c r="B38" s="7" t="s">
        <v>637</v>
      </c>
    </row>
    <row r="39" spans="1:2">
      <c r="A39" s="1" t="s">
        <v>209</v>
      </c>
      <c r="B39" s="4" t="s">
        <v>638</v>
      </c>
    </row>
    <row r="40" spans="1:2">
      <c r="A40" s="1" t="s">
        <v>639</v>
      </c>
      <c r="B40" s="1" t="s">
        <v>640</v>
      </c>
    </row>
    <row r="41" spans="1:2">
      <c r="A41" s="1" t="s">
        <v>641</v>
      </c>
      <c r="B41" s="1" t="s">
        <v>642</v>
      </c>
    </row>
    <row r="42" spans="1:2">
      <c r="A42" s="1" t="s">
        <v>258</v>
      </c>
      <c r="B42" s="2" t="s">
        <v>643</v>
      </c>
    </row>
    <row r="43" spans="1:2">
      <c r="A43" s="6" t="s">
        <v>644</v>
      </c>
      <c r="B43" s="7" t="s">
        <v>645</v>
      </c>
    </row>
    <row r="44" spans="1:2">
      <c r="A44" s="6" t="s">
        <v>646</v>
      </c>
      <c r="B44" s="7" t="s">
        <v>647</v>
      </c>
    </row>
    <row r="45" spans="1:2">
      <c r="A45" s="6" t="s">
        <v>648</v>
      </c>
      <c r="B45" s="7" t="s">
        <v>649</v>
      </c>
    </row>
    <row r="46" spans="1:2">
      <c r="A46" s="6" t="s">
        <v>650</v>
      </c>
      <c r="B46" s="7" t="s">
        <v>651</v>
      </c>
    </row>
    <row r="47" spans="1:2">
      <c r="A47" s="6" t="s">
        <v>652</v>
      </c>
      <c r="B47" s="7" t="s">
        <v>653</v>
      </c>
    </row>
    <row r="48" spans="1:2">
      <c r="A48" s="6" t="s">
        <v>654</v>
      </c>
      <c r="B48" s="7" t="s">
        <v>655</v>
      </c>
    </row>
    <row r="49" spans="1:2">
      <c r="A49" s="6" t="s">
        <v>656</v>
      </c>
      <c r="B49" s="7" t="s">
        <v>657</v>
      </c>
    </row>
    <row r="50" spans="1:2">
      <c r="A50" s="6" t="s">
        <v>658</v>
      </c>
      <c r="B50" s="7" t="s">
        <v>659</v>
      </c>
    </row>
    <row r="51" spans="1:2">
      <c r="A51" s="6" t="s">
        <v>660</v>
      </c>
      <c r="B51" s="7" t="s">
        <v>661</v>
      </c>
    </row>
    <row r="52" spans="1:2">
      <c r="A52" s="6" t="s">
        <v>662</v>
      </c>
      <c r="B52" s="7" t="s">
        <v>663</v>
      </c>
    </row>
    <row r="53" spans="1:2">
      <c r="A53" s="1" t="s">
        <v>306</v>
      </c>
      <c r="B53" s="1" t="s">
        <v>664</v>
      </c>
    </row>
    <row r="54" spans="1:2">
      <c r="A54" s="1" t="s">
        <v>251</v>
      </c>
      <c r="B54" s="1" t="s">
        <v>665</v>
      </c>
    </row>
    <row r="55" spans="1:2">
      <c r="A55" s="6" t="s">
        <v>666</v>
      </c>
      <c r="B55" s="7" t="s">
        <v>667</v>
      </c>
    </row>
    <row r="56" spans="1:2">
      <c r="A56" s="6" t="s">
        <v>668</v>
      </c>
      <c r="B56" s="7" t="s">
        <v>669</v>
      </c>
    </row>
    <row r="57" spans="1:2">
      <c r="A57" s="6" t="s">
        <v>670</v>
      </c>
      <c r="B57" s="7" t="s">
        <v>671</v>
      </c>
    </row>
    <row r="58" spans="1:2">
      <c r="A58" s="6" t="s">
        <v>672</v>
      </c>
      <c r="B58" s="7" t="s">
        <v>673</v>
      </c>
    </row>
    <row r="59" spans="1:2">
      <c r="A59" s="6" t="s">
        <v>674</v>
      </c>
      <c r="B59" s="9" t="s">
        <v>675</v>
      </c>
    </row>
    <row r="60" spans="1:2">
      <c r="A60" s="6" t="s">
        <v>676</v>
      </c>
      <c r="B60" s="7" t="s">
        <v>677</v>
      </c>
    </row>
    <row r="61" spans="1:2">
      <c r="A61" s="6" t="s">
        <v>678</v>
      </c>
      <c r="B61" s="7" t="s">
        <v>679</v>
      </c>
    </row>
    <row r="62" spans="1:2">
      <c r="A62" s="6" t="s">
        <v>680</v>
      </c>
      <c r="B62" s="9" t="s">
        <v>681</v>
      </c>
    </row>
    <row r="63" spans="1:2">
      <c r="A63" s="6" t="s">
        <v>682</v>
      </c>
      <c r="B63" s="7" t="s">
        <v>683</v>
      </c>
    </row>
    <row r="64" spans="1:2">
      <c r="A64" s="1" t="s">
        <v>684</v>
      </c>
      <c r="B64" s="1" t="s">
        <v>685</v>
      </c>
    </row>
    <row r="65" spans="1:2">
      <c r="A65" s="1" t="s">
        <v>686</v>
      </c>
      <c r="B65" s="1" t="s">
        <v>687</v>
      </c>
    </row>
    <row r="66" spans="1:2">
      <c r="A66" s="1" t="s">
        <v>688</v>
      </c>
      <c r="B66" s="1" t="s">
        <v>689</v>
      </c>
    </row>
    <row r="67" spans="1:2">
      <c r="A67" s="1" t="s">
        <v>690</v>
      </c>
      <c r="B67" s="10" t="s">
        <v>691</v>
      </c>
    </row>
    <row r="68" spans="1:2">
      <c r="A68" s="1" t="s">
        <v>692</v>
      </c>
      <c r="B68" s="1" t="s">
        <v>693</v>
      </c>
    </row>
    <row r="69" spans="1:2">
      <c r="A69" s="1" t="s">
        <v>174</v>
      </c>
      <c r="B69" s="1" t="s">
        <v>694</v>
      </c>
    </row>
    <row r="70" spans="1:2">
      <c r="A70" s="1" t="s">
        <v>322</v>
      </c>
      <c r="B70" s="3" t="s">
        <v>695</v>
      </c>
    </row>
    <row r="71" spans="1:2">
      <c r="A71" s="1" t="s">
        <v>696</v>
      </c>
      <c r="B71" s="1" t="s">
        <v>697</v>
      </c>
    </row>
    <row r="72" spans="1:2">
      <c r="A72" s="1" t="s">
        <v>698</v>
      </c>
      <c r="B72" s="1" t="s">
        <v>699</v>
      </c>
    </row>
    <row r="73" spans="1:2">
      <c r="A73" s="1" t="s">
        <v>700</v>
      </c>
      <c r="B73" s="1" t="s">
        <v>701</v>
      </c>
    </row>
    <row r="74" spans="1:2">
      <c r="A74" s="6" t="s">
        <v>702</v>
      </c>
      <c r="B74" s="6" t="s">
        <v>164</v>
      </c>
    </row>
    <row r="75" spans="1:2">
      <c r="A75" s="1" t="s">
        <v>703</v>
      </c>
      <c r="B75" s="1" t="s">
        <v>704</v>
      </c>
    </row>
    <row r="76" spans="1:2">
      <c r="A76" s="1" t="s">
        <v>705</v>
      </c>
      <c r="B76" s="1" t="s">
        <v>706</v>
      </c>
    </row>
    <row r="77" spans="1:2">
      <c r="A77" s="1" t="s">
        <v>707</v>
      </c>
      <c r="B77" s="1" t="s">
        <v>701</v>
      </c>
    </row>
    <row r="78" spans="1:2">
      <c r="A78" s="1" t="s">
        <v>708</v>
      </c>
      <c r="B78" s="3" t="s">
        <v>709</v>
      </c>
    </row>
    <row r="79" spans="1:2">
      <c r="A79" s="1" t="s">
        <v>710</v>
      </c>
      <c r="B79" s="1" t="s">
        <v>699</v>
      </c>
    </row>
    <row r="80" spans="1:2">
      <c r="A80" s="1" t="s">
        <v>711</v>
      </c>
      <c r="B80" s="3" t="s">
        <v>712</v>
      </c>
    </row>
    <row r="81" spans="1:2">
      <c r="A81" s="1" t="s">
        <v>711</v>
      </c>
      <c r="B81" s="3" t="s">
        <v>712</v>
      </c>
    </row>
    <row r="82" spans="1:2">
      <c r="A82" s="1" t="s">
        <v>713</v>
      </c>
      <c r="B82" s="1" t="s">
        <v>714</v>
      </c>
    </row>
    <row r="83" spans="1:2">
      <c r="A83" s="1" t="s">
        <v>63</v>
      </c>
      <c r="B83" s="3" t="s">
        <v>715</v>
      </c>
    </row>
    <row r="84" spans="1:2">
      <c r="A84" s="6" t="s">
        <v>716</v>
      </c>
      <c r="B84" s="6" t="s">
        <v>717</v>
      </c>
    </row>
    <row r="85" spans="1:2">
      <c r="A85" s="1" t="s">
        <v>718</v>
      </c>
      <c r="B85" s="1" t="s">
        <v>719</v>
      </c>
    </row>
    <row r="86" spans="1:2">
      <c r="A86" s="1" t="s">
        <v>720</v>
      </c>
      <c r="B86" s="3" t="s">
        <v>721</v>
      </c>
    </row>
    <row r="87" spans="1:2">
      <c r="A87" s="1" t="s">
        <v>18</v>
      </c>
      <c r="B87" s="2" t="s">
        <v>722</v>
      </c>
    </row>
    <row r="88" spans="1:2">
      <c r="A88" s="1" t="s">
        <v>73</v>
      </c>
      <c r="B88" s="2" t="s">
        <v>723</v>
      </c>
    </row>
    <row r="89" spans="1:2">
      <c r="A89" s="1" t="s">
        <v>98</v>
      </c>
      <c r="B89" s="2" t="s">
        <v>724</v>
      </c>
    </row>
    <row r="90" spans="1:2">
      <c r="A90" s="1" t="s">
        <v>104</v>
      </c>
      <c r="B90" s="2" t="s">
        <v>725</v>
      </c>
    </row>
    <row r="91" spans="1:2">
      <c r="A91" s="1" t="s">
        <v>726</v>
      </c>
      <c r="B91" s="2" t="s">
        <v>727</v>
      </c>
    </row>
    <row r="92" spans="1:2">
      <c r="A92" s="1" t="s">
        <v>728</v>
      </c>
      <c r="B92" s="2" t="s">
        <v>729</v>
      </c>
    </row>
    <row r="93" spans="1:2">
      <c r="A93" s="1" t="s">
        <v>115</v>
      </c>
      <c r="B93" s="2" t="s">
        <v>730</v>
      </c>
    </row>
    <row r="94" spans="1:2">
      <c r="A94" s="1" t="s">
        <v>731</v>
      </c>
      <c r="B94" s="2" t="s">
        <v>732</v>
      </c>
    </row>
    <row r="95" spans="1:2">
      <c r="A95" s="1" t="s">
        <v>733</v>
      </c>
      <c r="B95" s="1" t="s">
        <v>734</v>
      </c>
    </row>
    <row r="96" spans="1:2">
      <c r="A96" s="1" t="s">
        <v>735</v>
      </c>
      <c r="B96" s="2" t="s">
        <v>736</v>
      </c>
    </row>
    <row r="97" spans="1:2">
      <c r="A97" s="1" t="s">
        <v>131</v>
      </c>
      <c r="B97" s="2" t="s">
        <v>737</v>
      </c>
    </row>
    <row r="98" spans="1:2">
      <c r="A98" s="1" t="s">
        <v>738</v>
      </c>
      <c r="B98" s="2" t="s">
        <v>739</v>
      </c>
    </row>
    <row r="99" spans="1:2">
      <c r="A99" s="1" t="s">
        <v>186</v>
      </c>
      <c r="B99" s="2" t="s">
        <v>740</v>
      </c>
    </row>
    <row r="100" spans="1:2">
      <c r="A100" s="1" t="s">
        <v>193</v>
      </c>
      <c r="B100" s="2" t="s">
        <v>741</v>
      </c>
    </row>
    <row r="101" spans="1:2">
      <c r="A101" s="6" t="s">
        <v>742</v>
      </c>
      <c r="B101" s="2" t="s">
        <v>743</v>
      </c>
    </row>
    <row r="102" spans="1:2">
      <c r="A102" s="6" t="s">
        <v>744</v>
      </c>
      <c r="B102" s="2" t="s">
        <v>745</v>
      </c>
    </row>
    <row r="103" spans="1:2">
      <c r="A103" s="6" t="s">
        <v>746</v>
      </c>
      <c r="B103" s="1" t="s">
        <v>747</v>
      </c>
    </row>
    <row r="104" spans="1:2">
      <c r="A104" s="6" t="s">
        <v>245</v>
      </c>
      <c r="B104" s="2" t="s">
        <v>748</v>
      </c>
    </row>
    <row r="105" spans="1:2">
      <c r="A105" s="6" t="s">
        <v>749</v>
      </c>
      <c r="B105" s="2" t="s">
        <v>750</v>
      </c>
    </row>
    <row r="106" spans="1:2">
      <c r="A106" s="6" t="s">
        <v>266</v>
      </c>
      <c r="B106" s="7" t="s">
        <v>751</v>
      </c>
    </row>
    <row r="107" spans="1:2">
      <c r="A107" s="6" t="s">
        <v>280</v>
      </c>
      <c r="B107" s="7" t="s">
        <v>627</v>
      </c>
    </row>
    <row r="108" spans="1:2">
      <c r="A108" s="1" t="s">
        <v>293</v>
      </c>
      <c r="B108" s="7" t="s">
        <v>752</v>
      </c>
    </row>
    <row r="109" spans="1:2">
      <c r="A109" s="1" t="s">
        <v>301</v>
      </c>
      <c r="B109" s="6" t="s">
        <v>753</v>
      </c>
    </row>
    <row r="110" spans="1:2">
      <c r="A110" s="1" t="s">
        <v>313</v>
      </c>
      <c r="B110" s="7" t="s">
        <v>754</v>
      </c>
    </row>
    <row r="111" spans="1:2">
      <c r="A111" s="6" t="s">
        <v>39</v>
      </c>
      <c r="B111" s="7" t="s">
        <v>755</v>
      </c>
    </row>
    <row r="112" spans="1:2">
      <c r="A112" s="6" t="s">
        <v>47</v>
      </c>
      <c r="B112" s="7" t="s">
        <v>756</v>
      </c>
    </row>
    <row r="113" spans="1:2">
      <c r="A113" s="6" t="s">
        <v>757</v>
      </c>
      <c r="B113" s="7" t="s">
        <v>758</v>
      </c>
    </row>
    <row r="114" spans="1:2">
      <c r="A114" s="6" t="s">
        <v>759</v>
      </c>
      <c r="B114" s="7" t="s">
        <v>760</v>
      </c>
    </row>
    <row r="115" spans="1:2">
      <c r="A115" s="6" t="s">
        <v>123</v>
      </c>
      <c r="B115" s="7" t="s">
        <v>761</v>
      </c>
    </row>
    <row r="116" spans="1:2">
      <c r="A116" s="6" t="s">
        <v>200</v>
      </c>
      <c r="B116" s="7" t="s">
        <v>627</v>
      </c>
    </row>
    <row r="117" spans="1:2">
      <c r="A117" s="6" t="s">
        <v>762</v>
      </c>
      <c r="B117" s="7" t="s">
        <v>763</v>
      </c>
    </row>
    <row r="118" spans="1:2">
      <c r="A118" s="6" t="s">
        <v>764</v>
      </c>
      <c r="B118" s="7" t="s">
        <v>765</v>
      </c>
    </row>
  </sheetData>
  <pageMargins left="0.75" right="0.75" top="1" bottom="1" header="0.5" footer="0.5"/>
  <pageSetup paperSize="9" orientation="portrait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总基线特征</vt:lpstr>
      <vt:lpstr>导出计数_年龄段</vt:lpstr>
      <vt:lpstr>患者类型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Haojiajun</dc:creator>
  <cp:lastModifiedBy>Haojiajun</cp:lastModifiedBy>
  <dcterms:created xsi:type="dcterms:W3CDTF">2023-08-09T16:00:00Z</dcterms:created>
  <dcterms:modified xsi:type="dcterms:W3CDTF">2023-12-27T06:59:48Z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60FC3ED4455047259B7C5D855A86C3EE_13</vt:lpwstr>
  </property>
  <property fmtid="{D5CDD505-2E9C-101B-9397-08002B2CF9AE}" pid="3" name="KSOProductBuildVer">
    <vt:lpwstr>2052-12.1.0.16120</vt:lpwstr>
  </property>
</Properties>
</file>